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shink/Desktop/PDFs/"/>
    </mc:Choice>
  </mc:AlternateContent>
  <xr:revisionPtr revIDLastSave="0" documentId="8_{946BDD4A-D9CA-464D-989E-60598490091B}" xr6:coauthVersionLast="47" xr6:coauthVersionMax="47" xr10:uidLastSave="{00000000-0000-0000-0000-000000000000}"/>
  <bookViews>
    <workbookView xWindow="1220" yWindow="500" windowWidth="36240" windowHeight="18740" xr2:uid="{B9BDB55C-919C-C148-8B7B-4320DCCFFF2F}"/>
  </bookViews>
  <sheets>
    <sheet name="Event Planning" sheetId="1" r:id="rId1"/>
    <sheet name="WAC+ Information" sheetId="7" r:id="rId2"/>
    <sheet name="Event Evaluation" sheetId="6" r:id="rId3"/>
  </sheets>
  <definedNames>
    <definedName name="_xlnm.Print_Area" localSheetId="0">'Event Planning'!$B$1:$M$37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7" l="1"/>
  <c r="G17" i="7"/>
  <c r="C17" i="7"/>
  <c r="C15" i="7"/>
  <c r="C9" i="7"/>
  <c r="G11" i="7"/>
  <c r="C11" i="7"/>
  <c r="M17" i="1"/>
  <c r="M16" i="1"/>
  <c r="M28" i="1"/>
  <c r="M29" i="1"/>
  <c r="M27" i="1"/>
  <c r="M24" i="1"/>
  <c r="M18" i="1"/>
  <c r="M15" i="1"/>
  <c r="C13" i="7" l="1"/>
  <c r="Q32" i="1"/>
  <c r="Q31" i="1"/>
  <c r="Q30" i="1"/>
  <c r="Q29" i="1"/>
  <c r="Q28" i="1"/>
  <c r="Q27" i="1"/>
  <c r="Q26" i="1"/>
  <c r="M30" i="1"/>
  <c r="M20" i="1"/>
  <c r="M12" i="1"/>
  <c r="M32" i="1" l="1"/>
  <c r="L35" i="1" s="1"/>
  <c r="C21" i="6"/>
  <c r="C8" i="6"/>
  <c r="L40" i="1" l="1"/>
  <c r="L36" i="1"/>
  <c r="L39" i="1"/>
  <c r="L37" i="1"/>
  <c r="L38" i="1"/>
  <c r="C15" i="6"/>
</calcChain>
</file>

<file path=xl/sharedStrings.xml><?xml version="1.0" encoding="utf-8"?>
<sst xmlns="http://schemas.openxmlformats.org/spreadsheetml/2006/main" count="204" uniqueCount="178">
  <si>
    <t>About</t>
  </si>
  <si>
    <t>*Contact must be available day of event</t>
  </si>
  <si>
    <t>Select all that apply</t>
  </si>
  <si>
    <t>Member Retention</t>
  </si>
  <si>
    <t>Open to the Community</t>
  </si>
  <si>
    <t>Charitable</t>
  </si>
  <si>
    <t>For Profit</t>
  </si>
  <si>
    <t>Team Member Appreciation</t>
  </si>
  <si>
    <t>Cross Promotion with Outside Organization</t>
  </si>
  <si>
    <t>Sponsored by another Organization</t>
  </si>
  <si>
    <t>Amount</t>
  </si>
  <si>
    <t>Flyers ($0.08 ea)</t>
  </si>
  <si>
    <t>T-Shirts ($15-25 ea)</t>
  </si>
  <si>
    <t>Recommended Timeline</t>
  </si>
  <si>
    <t>Date</t>
  </si>
  <si>
    <t>Obtain approval from General Manager</t>
  </si>
  <si>
    <t>Submit Event Planning Worksheet</t>
  </si>
  <si>
    <t>Contact Accounting to add MOSO Buttons</t>
  </si>
  <si>
    <t>Request Website Update</t>
  </si>
  <si>
    <t>Request Social Media Post - Social Media Coordinator</t>
  </si>
  <si>
    <t>Post Branding Materials in Club</t>
  </si>
  <si>
    <t>Make a plan to do all of the following items for your event</t>
  </si>
  <si>
    <t>Add to club Master Calendar</t>
  </si>
  <si>
    <t>Contact Accounting to add MOSO Buttons (if applicable)</t>
  </si>
  <si>
    <t>Request Branding Material through Brand Central</t>
  </si>
  <si>
    <t>Purchase and report expenses for items needed on the day of event</t>
  </si>
  <si>
    <t>Request website update</t>
  </si>
  <si>
    <t>Reserve the space for your event</t>
  </si>
  <si>
    <t>Inform other Team Members</t>
  </si>
  <si>
    <t>Invite Members and Team to your event</t>
  </si>
  <si>
    <t>Submit Event to WAC+ to build registration (if applicable)</t>
  </si>
  <si>
    <t>Request social media post from Social Media Coordinator</t>
  </si>
  <si>
    <t>Total Profit/Loss</t>
  </si>
  <si>
    <t>Event Impact</t>
  </si>
  <si>
    <t>Attendance</t>
  </si>
  <si>
    <t>Type</t>
  </si>
  <si>
    <r>
      <t xml:space="preserve">Total Members Attended (Do </t>
    </r>
    <r>
      <rPr>
        <b/>
        <sz val="12"/>
        <color theme="1"/>
        <rFont val="Aptos Narrow"/>
        <scheme val="minor"/>
      </rPr>
      <t>not</t>
    </r>
    <r>
      <rPr>
        <sz val="12"/>
        <color theme="1"/>
        <rFont val="Aptos Narrow"/>
        <family val="2"/>
        <scheme val="minor"/>
      </rPr>
      <t xml:space="preserve"> include staff)</t>
    </r>
  </si>
  <si>
    <t>Total Non-Members Attended</t>
  </si>
  <si>
    <t>Total Team Members Attended</t>
  </si>
  <si>
    <t>Total Attendance</t>
  </si>
  <si>
    <t>Event Finances</t>
  </si>
  <si>
    <t>Income</t>
  </si>
  <si>
    <t>Expenses</t>
  </si>
  <si>
    <t>Evaluation</t>
  </si>
  <si>
    <t>Please describe the event outcome.</t>
  </si>
  <si>
    <t>How successful was the event in accomplishing  your goals?</t>
  </si>
  <si>
    <t>Would you recommend that this event be run again? Why?</t>
  </si>
  <si>
    <t>If so, how would you improve this event for the future?</t>
  </si>
  <si>
    <t>Donation Impact</t>
  </si>
  <si>
    <t>Total Amount Donated to Cause</t>
  </si>
  <si>
    <t>Total Donation Impact</t>
  </si>
  <si>
    <t>Assign main point of contact for the day of the event</t>
  </si>
  <si>
    <t>Post Branded materials in club (if applicable)</t>
  </si>
  <si>
    <t>Estimated Cost</t>
  </si>
  <si>
    <t>Total Supplies</t>
  </si>
  <si>
    <t>Branding Materials</t>
  </si>
  <si>
    <t>Other Branding (Contact Branding for estimate)</t>
  </si>
  <si>
    <t>Cost Estimate</t>
  </si>
  <si>
    <r>
      <t xml:space="preserve">Supplies
</t>
    </r>
    <r>
      <rPr>
        <i/>
        <sz val="10"/>
        <color theme="1"/>
        <rFont val="Aptos Narrow (Body)"/>
      </rPr>
      <t>Include decorations, giveaways, promo items, prizes, etc</t>
    </r>
  </si>
  <si>
    <t>Request Branding Material (allow extra time if shirts are needed)</t>
  </si>
  <si>
    <t>Total Branding</t>
  </si>
  <si>
    <t>Total Cost Estimate</t>
  </si>
  <si>
    <t>Additional Team Members</t>
  </si>
  <si>
    <t>Total Team Cost</t>
  </si>
  <si>
    <t>Fill out Event Planning Worksheet</t>
  </si>
  <si>
    <t>Submit Event for Approval</t>
  </si>
  <si>
    <t>Planning Checklist &amp; Timeline</t>
  </si>
  <si>
    <t>Complete Event Evaluation after your event</t>
  </si>
  <si>
    <t>Event Contact</t>
  </si>
  <si>
    <t>WAC Event Planning Worksheet</t>
  </si>
  <si>
    <t>Yes</t>
  </si>
  <si>
    <t>No</t>
  </si>
  <si>
    <t>Please review the WAC Hub Special Events Database</t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</si>
  <si>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Event Name: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</si>
  <si>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Has this event run before?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</si>
  <si>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Event Date: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</si>
  <si>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Start Time: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</si>
  <si>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End Time: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</si>
  <si>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Club Location: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</si>
  <si>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Event Champion: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</si>
  <si>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Event Contact: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</si>
  <si>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Space(s) Needed: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</si>
  <si>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Is the event:</t>
    </r>
  </si>
  <si>
    <t>*If this is an existing event - use the fee from the Hub</t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</si>
  <si>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Supplies Needed:</t>
    </r>
  </si>
  <si>
    <t>Price/Piece</t>
  </si>
  <si>
    <t>Quantity</t>
  </si>
  <si>
    <t>Hourly Rate</t>
  </si>
  <si>
    <t>Hours Needed</t>
  </si>
  <si>
    <t>Obtain approval from General Manager &amp; Director via Event Planning Form</t>
  </si>
  <si>
    <t>Pre-Approval</t>
  </si>
  <si>
    <t>Break Even Reference Table</t>
  </si>
  <si>
    <t>5 Participants</t>
  </si>
  <si>
    <t>10 Participants</t>
  </si>
  <si>
    <t>15 Participants</t>
  </si>
  <si>
    <t>20 Participants</t>
  </si>
  <si>
    <t>30 Participants</t>
  </si>
  <si>
    <t>50 Participants</t>
  </si>
  <si>
    <t>Event Fee needed to Break Even</t>
  </si>
  <si>
    <t>Not all events must break even, but if you are planning a for-profit event, this table can help you set the event fee based on how many people you believe will attend.</t>
  </si>
  <si>
    <t>per person</t>
  </si>
  <si>
    <t>Post-Approval (for your reference)</t>
  </si>
  <si>
    <t>If you do not know the exact hourly rate, enter $10 for an estimate.</t>
  </si>
  <si>
    <t>*</t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</si>
  <si>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Event Description: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</si>
  <si>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Member Fee: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</si>
  <si>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Non-Member Fee:</t>
    </r>
  </si>
  <si>
    <t>Paper Posters ($30 ea)</t>
  </si>
  <si>
    <t>Foam Core Boards ($45 ea)</t>
  </si>
  <si>
    <t>Note: Printed posters are included temporarily and will be adjusted once digital signage is implemented.</t>
  </si>
  <si>
    <t>**See reference table for break even points based on your expenses</t>
  </si>
  <si>
    <t>Must be under 30 characters including spaces</t>
  </si>
  <si>
    <t>WAC+ Build Information</t>
  </si>
  <si>
    <r>
      <rPr>
        <b/>
        <sz val="12"/>
        <color theme="0" tint="-0.34998626667073579"/>
        <rFont val="Aptos Narrow (Body)"/>
      </rPr>
      <t>*</t>
    </r>
    <r>
      <rPr>
        <b/>
        <sz val="12"/>
        <color theme="1"/>
        <rFont val="Aptos Narrow"/>
        <scheme val="minor"/>
      </rPr>
      <t>End Time:</t>
    </r>
  </si>
  <si>
    <r>
      <rPr>
        <b/>
        <sz val="12"/>
        <color theme="0" tint="-0.34998626667073579"/>
        <rFont val="Aptos Narrow (Body)"/>
      </rPr>
      <t>*</t>
    </r>
    <r>
      <rPr>
        <b/>
        <sz val="12"/>
        <color theme="1"/>
        <rFont val="Aptos Narrow"/>
        <scheme val="minor"/>
      </rPr>
      <t>Start Time:</t>
    </r>
  </si>
  <si>
    <r>
      <rPr>
        <b/>
        <sz val="12"/>
        <color theme="0" tint="-0.34998626667073579"/>
        <rFont val="Aptos Narrow (Body)"/>
      </rPr>
      <t>*</t>
    </r>
    <r>
      <rPr>
        <b/>
        <sz val="12"/>
        <color theme="1"/>
        <rFont val="Aptos Narrow"/>
        <scheme val="minor"/>
      </rPr>
      <t>Event Date:</t>
    </r>
  </si>
  <si>
    <r>
      <rPr>
        <b/>
        <sz val="12"/>
        <color theme="0" tint="-0.34998626667073579"/>
        <rFont val="Aptos Narrow (Body)"/>
      </rPr>
      <t>*</t>
    </r>
    <r>
      <rPr>
        <b/>
        <sz val="12"/>
        <color theme="1"/>
        <rFont val="Aptos Narrow"/>
        <scheme val="minor"/>
      </rPr>
      <t>Duration:</t>
    </r>
  </si>
  <si>
    <r>
      <rPr>
        <b/>
        <sz val="12"/>
        <color theme="0" tint="-0.34998626667073579"/>
        <rFont val="Aptos Narrow (Body)"/>
      </rPr>
      <t>*</t>
    </r>
    <r>
      <rPr>
        <b/>
        <sz val="12"/>
        <color theme="1"/>
        <rFont val="Aptos Narrow"/>
        <scheme val="minor"/>
      </rPr>
      <t>Club Location:</t>
    </r>
  </si>
  <si>
    <r>
      <rPr>
        <b/>
        <sz val="12"/>
        <color theme="0" tint="-0.34998626667073579"/>
        <rFont val="Aptos Narrow (Body)"/>
      </rPr>
      <t>*</t>
    </r>
    <r>
      <rPr>
        <b/>
        <sz val="12"/>
        <color theme="1"/>
        <rFont val="Aptos Narrow"/>
        <scheme val="minor"/>
      </rPr>
      <t>Member Fee:</t>
    </r>
  </si>
  <si>
    <r>
      <rPr>
        <b/>
        <sz val="12"/>
        <color theme="0" tint="-0.34998626667073579"/>
        <rFont val="Aptos Narrow (Body)"/>
      </rPr>
      <t>*</t>
    </r>
    <r>
      <rPr>
        <b/>
        <sz val="12"/>
        <color theme="1"/>
        <rFont val="Aptos Narrow"/>
        <scheme val="minor"/>
      </rPr>
      <t>Non-Member Fee:</t>
    </r>
  </si>
  <si>
    <r>
      <rPr>
        <b/>
        <sz val="12"/>
        <color theme="0" tint="-0.34998626667073579"/>
        <rFont val="Aptos Narrow (Body)"/>
      </rPr>
      <t>*</t>
    </r>
    <r>
      <rPr>
        <b/>
        <sz val="12"/>
        <color theme="1"/>
        <rFont val="Aptos Narrow"/>
        <scheme val="minor"/>
      </rPr>
      <t>Event Description:</t>
    </r>
  </si>
  <si>
    <t>hh:mm auto-calculated</t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</si>
  <si>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Event Name for WAC+:</t>
    </r>
  </si>
  <si>
    <t>The following items are auto-filled or calculated from sheet 1. Please double check for accuracy.</t>
  </si>
  <si>
    <t>Select only one</t>
  </si>
  <si>
    <t>Service (Kids' Clubhouse, Club Pub, Front Desk)</t>
  </si>
  <si>
    <t>Sports - Pickleball</t>
  </si>
  <si>
    <t>Sports - Not Pickleball</t>
  </si>
  <si>
    <t>Tennis</t>
  </si>
  <si>
    <t>Fitness (Training)</t>
  </si>
  <si>
    <t xml:space="preserve">Other: Please Specify </t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</si>
  <si>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Which Department:</t>
    </r>
  </si>
  <si>
    <t>Cardio</t>
  </si>
  <si>
    <t>Cycle</t>
  </si>
  <si>
    <t>Dance</t>
  </si>
  <si>
    <t>Kickboxing/Boxing</t>
  </si>
  <si>
    <t>Mind|Body</t>
  </si>
  <si>
    <t>Nutrition</t>
  </si>
  <si>
    <t>Prenatal &amp; Postnatal</t>
  </si>
  <si>
    <t>Strength</t>
  </si>
  <si>
    <t>Water</t>
  </si>
  <si>
    <t>Wellness</t>
  </si>
  <si>
    <t>Workout Style:</t>
  </si>
  <si>
    <r>
      <rPr>
        <sz val="12"/>
        <color theme="1"/>
        <rFont val="Aptos Narrow (Body)"/>
      </rPr>
      <t>(If applicable)</t>
    </r>
    <r>
      <rPr>
        <sz val="12"/>
        <color theme="0" tint="-0.34998626667073579"/>
        <rFont val="Aptos Narrow"/>
        <family val="2"/>
        <scheme val="minor"/>
      </rPr>
      <t xml:space="preserve"> Select all that apply</t>
    </r>
  </si>
  <si>
    <t>Difficulty Level:</t>
  </si>
  <si>
    <t>Beginner</t>
  </si>
  <si>
    <t>Intermediate</t>
  </si>
  <si>
    <t>Advanced</t>
  </si>
  <si>
    <r>
      <rPr>
        <sz val="12"/>
        <color theme="1"/>
        <rFont val="Aptos Narrow (Body)"/>
      </rPr>
      <t>(Optional)</t>
    </r>
    <r>
      <rPr>
        <sz val="12"/>
        <color theme="0" tint="-0.34998626667073579"/>
        <rFont val="Aptos Narrow"/>
        <family val="2"/>
        <scheme val="minor"/>
      </rPr>
      <t xml:space="preserve"> Select all that apply</t>
    </r>
  </si>
  <si>
    <t>Is this is single event?</t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</si>
  <si>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Multiple Events:</t>
    </r>
  </si>
  <si>
    <t>How many events?</t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</si>
  <si>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family val="2"/>
        <scheme val="minor"/>
      </rPr>
      <t>If No:</t>
    </r>
  </si>
  <si>
    <t>Spacing of events:</t>
  </si>
  <si>
    <t>Are Drop-Ins allowed?</t>
  </si>
  <si>
    <t>Drop-In Member Fee</t>
  </si>
  <si>
    <t>Drop-In Non-Member Fee</t>
  </si>
  <si>
    <t>Drop-In Employee Price</t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</si>
  <si>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Employee Price:</t>
    </r>
  </si>
  <si>
    <t>Date:</t>
  </si>
  <si>
    <t>Time:</t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</si>
  <si>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Booking Window Opens: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</si>
  <si>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Booking Window Closes: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</si>
  <si>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Do Members get early access to book?</t>
    </r>
  </si>
  <si>
    <t>If Yes, how early? Default is 1 day.</t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</si>
  <si>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Can Members Book for Family Members?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</si>
  <si>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Can Members Book for Guests?</t>
    </r>
  </si>
  <si>
    <t>Age Limits (Optional)</t>
  </si>
  <si>
    <t>Minimum:</t>
  </si>
  <si>
    <t>Maximum:</t>
  </si>
  <si>
    <t>Pre-Registration Note (Optional)</t>
  </si>
  <si>
    <t>Note to members on equipment needed or program etiquette (Optional)</t>
  </si>
  <si>
    <t>Booking &amp; Payroll</t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</si>
  <si>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 xml:space="preserve">Payroll Structure: </t>
    </r>
    <r>
      <rPr>
        <sz val="12"/>
        <color theme="0" tint="-0.34998626667073579"/>
        <rFont val="Aptos Narrow (Body)"/>
      </rPr>
      <t>Select only one</t>
    </r>
  </si>
  <si>
    <t>No Payroll</t>
  </si>
  <si>
    <t>Hourly</t>
  </si>
  <si>
    <t>50% Commission</t>
  </si>
  <si>
    <t>GM will add hours to time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</si>
</sst>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&quot;$&quot;#,##0"/>
    <numFmt numFmtId="165" formatCode="0.0"/>
    <numFmt numFmtId="166" formatCode="&quot;$&quot;#,##0.00"/>
    <numFmt numFmtId="167" formatCode="[$-409]h:mm\ AM/PM;@"/>
    <numFmt numFmtId="168" formatCode="h:mm;@"/>
  </numFmts>
  <fonts count="21" x14ac:knownFonts="1">
    <font>
      <sz val="12"/>
      <color theme="1"/>
      <name val="Aptos Narrow"/>
      <family val="2"/>
      <scheme val="minor"/>
    </font>
    <font>
      <sz val="12"/>
      <color theme="0" tint="-0.34998626667073579"/>
      <name val="Aptos Narrow"/>
      <family val="2"/>
      <scheme val="minor"/>
    </font>
    <font>
      <b/>
      <sz val="12"/>
      <color theme="1"/>
      <name val="Aptos Narrow"/>
      <scheme val="minor"/>
    </font>
    <font>
      <sz val="10"/>
      <color theme="1"/>
      <name val="Aptos Narrow"/>
      <family val="2"/>
      <scheme val="minor"/>
    </font>
    <font>
      <b/>
      <sz val="18"/>
      <color theme="0"/>
      <name val="Aptos Narrow"/>
      <scheme val="minor"/>
    </font>
    <font>
      <i/>
      <sz val="10"/>
      <color theme="1"/>
      <name val="Aptos Narrow (Body)"/>
    </font>
    <font>
      <b/>
      <sz val="18"/>
      <color rgb="FFFFFFFF"/>
      <name val="Aptos Narrow"/>
      <scheme val="minor"/>
    </font>
    <font>
      <b/>
      <sz val="10"/>
      <color theme="1"/>
      <name val="Aptos Narrow"/>
      <scheme val="minor"/>
    </font>
    <font>
      <b/>
      <sz val="9"/>
      <color theme="1"/>
      <name val="Aptos Narrow"/>
      <scheme val="minor"/>
    </font>
    <font>
      <b/>
      <sz val="20"/>
      <color theme="1"/>
      <name val="Aptos Narrow"/>
      <scheme val="minor"/>
    </font>
    <font>
      <sz val="10"/>
      <color theme="1"/>
      <name val="Aptos Narrow"/>
      <scheme val="minor"/>
    </font>
    <font>
      <b/>
      <sz val="12"/>
      <color rgb="FFFF0000"/>
      <name val="Aptos Narrow (Body)"/>
    </font>
    <font>
      <sz val="9"/>
      <color theme="1"/>
      <name val="Aptos Narrow"/>
      <family val="2"/>
      <scheme val="minor"/>
    </font>
    <font>
      <sz val="9"/>
      <color theme="1"/>
      <name val="Aptos Narrow"/>
      <scheme val="minor"/>
    </font>
    <font>
      <b/>
      <sz val="12"/>
      <color rgb="FFFF0000"/>
      <name val="Aptos Narrow"/>
      <scheme val="minor"/>
    </font>
    <font>
      <b/>
      <sz val="12"/>
      <color theme="0" tint="-0.34998626667073579"/>
      <name val="Aptos Narrow (Body)"/>
    </font>
    <font>
      <b/>
      <sz val="12"/>
      <color theme="1"/>
      <name val="Aptos Narrow"/>
      <family val="2"/>
      <scheme val="minor"/>
    </font>
    <font>
      <i/>
      <sz val="10"/>
      <color theme="1"/>
      <name val="Aptos Narrow"/>
      <scheme val="minor"/>
    </font>
    <font>
      <sz val="10"/>
      <color theme="0"/>
      <name val="Aptos Narrow"/>
      <family val="2"/>
      <scheme val="minor"/>
    </font>
    <font>
      <sz val="12"/>
      <color theme="1"/>
      <name val="Aptos Narrow (Body)"/>
    </font>
    <font>
      <sz val="12"/>
      <color theme="0" tint="-0.34998626667073579"/>
      <name val="Aptos Narrow (Body)"/>
    </font>
  </fonts>
  <fills count="1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4D93D9"/>
        <bgColor rgb="FF00000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8"/>
      </left>
      <right/>
      <top/>
      <bottom style="thin">
        <color indexed="64"/>
      </bottom>
      <diagonal/>
    </border>
    <border>
      <left/>
      <right style="thin">
        <color theme="8"/>
      </right>
      <top/>
      <bottom style="thin">
        <color indexed="64"/>
      </bottom>
      <diagonal/>
    </border>
    <border>
      <left style="thin">
        <color theme="8"/>
      </left>
      <right/>
      <top/>
      <bottom/>
      <diagonal/>
    </border>
    <border>
      <left/>
      <right style="thin">
        <color theme="8"/>
      </right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 style="thin">
        <color indexed="64"/>
      </top>
      <bottom style="thin">
        <color theme="7"/>
      </bottom>
      <diagonal/>
    </border>
    <border>
      <left/>
      <right style="thin">
        <color theme="7"/>
      </right>
      <top style="thin">
        <color indexed="64"/>
      </top>
      <bottom style="thin">
        <color theme="7"/>
      </bottom>
      <diagonal/>
    </border>
    <border>
      <left style="thin">
        <color theme="8"/>
      </left>
      <right/>
      <top style="thin">
        <color theme="8"/>
      </top>
      <bottom style="thin">
        <color indexed="64"/>
      </bottom>
      <diagonal/>
    </border>
    <border>
      <left/>
      <right style="thin">
        <color theme="8"/>
      </right>
      <top style="thin">
        <color theme="8"/>
      </top>
      <bottom style="thin">
        <color indexed="64"/>
      </bottom>
      <diagonal/>
    </border>
    <border>
      <left style="thin">
        <color theme="7"/>
      </left>
      <right/>
      <top style="thin">
        <color theme="7"/>
      </top>
      <bottom style="thin">
        <color indexed="64"/>
      </bottom>
      <diagonal/>
    </border>
    <border>
      <left/>
      <right style="thin">
        <color theme="7"/>
      </right>
      <top style="thin">
        <color theme="7"/>
      </top>
      <bottom style="thin">
        <color indexed="64"/>
      </bottom>
      <diagonal/>
    </border>
    <border>
      <left style="thin">
        <color theme="9"/>
      </left>
      <right/>
      <top style="thin">
        <color theme="9"/>
      </top>
      <bottom style="thin">
        <color indexed="64"/>
      </bottom>
      <diagonal/>
    </border>
    <border>
      <left/>
      <right style="thin">
        <color theme="9"/>
      </right>
      <top style="thin">
        <color theme="9"/>
      </top>
      <bottom style="thin">
        <color indexed="64"/>
      </bottom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2" xfId="0" applyBorder="1"/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0" fillId="0" borderId="11" xfId="0" applyBorder="1"/>
    <xf numFmtId="0" fontId="0" fillId="0" borderId="13" xfId="0" applyBorder="1"/>
    <xf numFmtId="40" fontId="0" fillId="0" borderId="14" xfId="0" applyNumberFormat="1" applyBorder="1"/>
    <xf numFmtId="40" fontId="0" fillId="0" borderId="12" xfId="0" applyNumberFormat="1" applyBorder="1"/>
    <xf numFmtId="0" fontId="0" fillId="0" borderId="17" xfId="0" applyBorder="1"/>
    <xf numFmtId="0" fontId="0" fillId="0" borderId="18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3" borderId="19" xfId="0" applyFont="1" applyFill="1" applyBorder="1" applyAlignment="1">
      <alignment horizontal="right"/>
    </xf>
    <xf numFmtId="0" fontId="2" fillId="3" borderId="20" xfId="0" applyFont="1" applyFill="1" applyBorder="1"/>
    <xf numFmtId="0" fontId="2" fillId="4" borderId="15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1" xfId="0" applyBorder="1"/>
    <xf numFmtId="40" fontId="2" fillId="4" borderId="16" xfId="0" applyNumberFormat="1" applyFont="1" applyFill="1" applyBorder="1"/>
    <xf numFmtId="40" fontId="2" fillId="0" borderId="0" xfId="0" applyNumberFormat="1" applyFont="1"/>
    <xf numFmtId="0" fontId="0" fillId="0" borderId="25" xfId="0" applyBorder="1"/>
    <xf numFmtId="0" fontId="0" fillId="0" borderId="26" xfId="0" applyBorder="1"/>
    <xf numFmtId="0" fontId="0" fillId="0" borderId="27" xfId="0" applyBorder="1"/>
    <xf numFmtId="40" fontId="0" fillId="0" borderId="28" xfId="0" applyNumberFormat="1" applyBorder="1"/>
    <xf numFmtId="0" fontId="2" fillId="5" borderId="29" xfId="0" applyFont="1" applyFill="1" applyBorder="1" applyAlignment="1">
      <alignment horizontal="right"/>
    </xf>
    <xf numFmtId="40" fontId="2" fillId="5" borderId="30" xfId="0" applyNumberFormat="1" applyFont="1" applyFill="1" applyBorder="1"/>
    <xf numFmtId="0" fontId="0" fillId="6" borderId="0" xfId="0" applyFill="1" applyAlignment="1">
      <alignment horizontal="right"/>
    </xf>
    <xf numFmtId="0" fontId="0" fillId="6" borderId="0" xfId="0" applyFill="1"/>
    <xf numFmtId="0" fontId="4" fillId="6" borderId="0" xfId="0" applyFont="1" applyFill="1"/>
    <xf numFmtId="14" fontId="0" fillId="6" borderId="0" xfId="0" applyNumberFormat="1" applyFill="1"/>
    <xf numFmtId="14" fontId="0" fillId="0" borderId="1" xfId="0" applyNumberFormat="1" applyBorder="1"/>
    <xf numFmtId="0" fontId="2" fillId="0" borderId="2" xfId="0" applyFont="1" applyBorder="1"/>
    <xf numFmtId="8" fontId="0" fillId="0" borderId="2" xfId="0" applyNumberFormat="1" applyBorder="1"/>
    <xf numFmtId="8" fontId="0" fillId="0" borderId="0" xfId="0" applyNumberFormat="1"/>
    <xf numFmtId="0" fontId="2" fillId="2" borderId="0" xfId="0" applyFont="1" applyFill="1" applyAlignment="1">
      <alignment horizontal="right"/>
    </xf>
    <xf numFmtId="8" fontId="2" fillId="2" borderId="0" xfId="0" applyNumberFormat="1" applyFont="1" applyFill="1"/>
    <xf numFmtId="0" fontId="6" fillId="7" borderId="0" xfId="0" applyFont="1" applyFill="1"/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2" fillId="8" borderId="3" xfId="0" applyFont="1" applyFill="1" applyBorder="1"/>
    <xf numFmtId="0" fontId="0" fillId="8" borderId="4" xfId="0" applyFill="1" applyBorder="1"/>
    <xf numFmtId="14" fontId="2" fillId="8" borderId="5" xfId="0" applyNumberFormat="1" applyFont="1" applyFill="1" applyBorder="1"/>
    <xf numFmtId="0" fontId="0" fillId="2" borderId="7" xfId="0" applyFill="1" applyBorder="1"/>
    <xf numFmtId="0" fontId="0" fillId="2" borderId="31" xfId="0" applyFill="1" applyBorder="1"/>
    <xf numFmtId="14" fontId="0" fillId="2" borderId="32" xfId="0" applyNumberFormat="1" applyFill="1" applyBorder="1"/>
    <xf numFmtId="0" fontId="0" fillId="2" borderId="8" xfId="0" applyFill="1" applyBorder="1"/>
    <xf numFmtId="14" fontId="0" fillId="2" borderId="33" xfId="0" applyNumberFormat="1" applyFill="1" applyBorder="1"/>
    <xf numFmtId="0" fontId="0" fillId="2" borderId="9" xfId="0" applyFill="1" applyBorder="1"/>
    <xf numFmtId="0" fontId="0" fillId="2" borderId="10" xfId="0" applyFill="1" applyBorder="1"/>
    <xf numFmtId="14" fontId="0" fillId="2" borderId="6" xfId="0" applyNumberFormat="1" applyFill="1" applyBorder="1"/>
    <xf numFmtId="14" fontId="0" fillId="0" borderId="34" xfId="0" applyNumberFormat="1" applyBorder="1"/>
    <xf numFmtId="0" fontId="9" fillId="0" borderId="0" xfId="0" applyFont="1" applyAlignment="1">
      <alignment vertical="center"/>
    </xf>
    <xf numFmtId="0" fontId="3" fillId="9" borderId="0" xfId="0" applyFont="1" applyFill="1"/>
    <xf numFmtId="0" fontId="0" fillId="9" borderId="0" xfId="0" applyFill="1"/>
    <xf numFmtId="0" fontId="0" fillId="9" borderId="0" xfId="0" applyFill="1" applyAlignment="1">
      <alignment horizontal="left"/>
    </xf>
    <xf numFmtId="0" fontId="8" fillId="0" borderId="0" xfId="0" applyFont="1" applyAlignment="1">
      <alignment vertical="top" wrapText="1"/>
    </xf>
    <xf numFmtId="0" fontId="0" fillId="9" borderId="0" xfId="0" applyFill="1" applyAlignment="1">
      <alignment horizontal="right"/>
    </xf>
    <xf numFmtId="0" fontId="2" fillId="10" borderId="3" xfId="0" applyFont="1" applyFill="1" applyBorder="1"/>
    <xf numFmtId="0" fontId="2" fillId="10" borderId="5" xfId="0" applyFont="1" applyFill="1" applyBorder="1"/>
    <xf numFmtId="0" fontId="2" fillId="10" borderId="4" xfId="0" applyFont="1" applyFill="1" applyBorder="1" applyAlignment="1">
      <alignment horizontal="left"/>
    </xf>
    <xf numFmtId="8" fontId="2" fillId="10" borderId="5" xfId="0" applyNumberFormat="1" applyFont="1" applyFill="1" applyBorder="1"/>
    <xf numFmtId="0" fontId="0" fillId="5" borderId="7" xfId="0" applyFill="1" applyBorder="1"/>
    <xf numFmtId="0" fontId="0" fillId="5" borderId="8" xfId="0" applyFill="1" applyBorder="1"/>
    <xf numFmtId="8" fontId="0" fillId="5" borderId="0" xfId="0" applyNumberFormat="1" applyFill="1" applyAlignment="1">
      <alignment horizontal="left"/>
    </xf>
    <xf numFmtId="8" fontId="0" fillId="5" borderId="8" xfId="0" applyNumberFormat="1" applyFill="1" applyBorder="1"/>
    <xf numFmtId="0" fontId="0" fillId="5" borderId="9" xfId="0" applyFill="1" applyBorder="1"/>
    <xf numFmtId="0" fontId="0" fillId="5" borderId="10" xfId="0" applyFill="1" applyBorder="1"/>
    <xf numFmtId="8" fontId="0" fillId="5" borderId="1" xfId="0" applyNumberFormat="1" applyFill="1" applyBorder="1" applyAlignment="1">
      <alignment horizontal="left"/>
    </xf>
    <xf numFmtId="8" fontId="0" fillId="5" borderId="10" xfId="0" applyNumberFormat="1" applyFill="1" applyBorder="1"/>
    <xf numFmtId="0" fontId="2" fillId="0" borderId="1" xfId="0" applyFont="1" applyBorder="1"/>
    <xf numFmtId="0" fontId="13" fillId="9" borderId="0" xfId="0" applyFont="1" applyFill="1" applyAlignment="1">
      <alignment horizontal="left"/>
    </xf>
    <xf numFmtId="0" fontId="14" fillId="0" borderId="0" xfId="0" applyFont="1" applyAlignment="1">
      <alignment horizontal="right"/>
    </xf>
    <xf numFmtId="0" fontId="0" fillId="0" borderId="0" xfId="0" applyAlignment="1">
      <alignment horizontal="left"/>
    </xf>
    <xf numFmtId="164" fontId="0" fillId="0" borderId="34" xfId="0" applyNumberFormat="1" applyBorder="1" applyAlignment="1">
      <alignment horizontal="left"/>
    </xf>
    <xf numFmtId="165" fontId="0" fillId="0" borderId="2" xfId="0" applyNumberFormat="1" applyBorder="1"/>
    <xf numFmtId="166" fontId="0" fillId="0" borderId="2" xfId="0" applyNumberFormat="1" applyBorder="1"/>
    <xf numFmtId="0" fontId="0" fillId="0" borderId="5" xfId="0" applyBorder="1"/>
    <xf numFmtId="0" fontId="10" fillId="0" borderId="0" xfId="0" applyFont="1" applyAlignment="1">
      <alignment horizontal="right"/>
    </xf>
    <xf numFmtId="167" fontId="0" fillId="0" borderId="34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3" fillId="9" borderId="47" xfId="0" applyFont="1" applyFill="1" applyBorder="1" applyAlignment="1">
      <alignment horizontal="left" vertical="center" wrapText="1"/>
    </xf>
    <xf numFmtId="0" fontId="13" fillId="9" borderId="0" xfId="0" applyFont="1" applyFill="1" applyAlignment="1">
      <alignment horizontal="left" vertical="center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10" fillId="9" borderId="0" xfId="0" applyFont="1" applyFill="1" applyAlignment="1">
      <alignment horizontal="center"/>
    </xf>
    <xf numFmtId="0" fontId="4" fillId="6" borderId="0" xfId="0" applyFont="1" applyFill="1" applyAlignment="1">
      <alignment horizontal="left"/>
    </xf>
    <xf numFmtId="0" fontId="2" fillId="0" borderId="2" xfId="0" applyFont="1" applyBorder="1" applyAlignment="1">
      <alignment horizontal="left" vertical="top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2" fillId="0" borderId="46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12" fillId="9" borderId="47" xfId="0" applyFont="1" applyFill="1" applyBorder="1" applyAlignment="1">
      <alignment vertical="top" wrapText="1"/>
    </xf>
    <xf numFmtId="0" fontId="12" fillId="9" borderId="0" xfId="0" applyFont="1" applyFill="1" applyAlignment="1">
      <alignment vertical="top" wrapText="1"/>
    </xf>
    <xf numFmtId="0" fontId="10" fillId="9" borderId="39" xfId="0" applyFont="1" applyFill="1" applyBorder="1" applyAlignment="1">
      <alignment horizontal="center"/>
    </xf>
    <xf numFmtId="0" fontId="3" fillId="0" borderId="32" xfId="0" applyFont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32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4" fillId="6" borderId="0" xfId="0" applyFont="1" applyFill="1"/>
    <xf numFmtId="0" fontId="10" fillId="0" borderId="0" xfId="0" applyFont="1" applyFill="1" applyBorder="1" applyAlignment="1">
      <alignment horizontal="center"/>
    </xf>
    <xf numFmtId="0" fontId="2" fillId="11" borderId="0" xfId="0" applyFont="1" applyFill="1"/>
    <xf numFmtId="0" fontId="2" fillId="11" borderId="0" xfId="0" applyFont="1" applyFill="1" applyAlignment="1">
      <alignment horizontal="right"/>
    </xf>
    <xf numFmtId="0" fontId="0" fillId="11" borderId="0" xfId="0" applyFill="1"/>
    <xf numFmtId="14" fontId="0" fillId="11" borderId="34" xfId="0" applyNumberFormat="1" applyFill="1" applyBorder="1"/>
    <xf numFmtId="14" fontId="0" fillId="11" borderId="0" xfId="0" applyNumberFormat="1" applyFill="1"/>
    <xf numFmtId="167" fontId="0" fillId="11" borderId="34" xfId="0" applyNumberFormat="1" applyFill="1" applyBorder="1"/>
    <xf numFmtId="168" fontId="0" fillId="11" borderId="34" xfId="0" applyNumberFormat="1" applyFill="1" applyBorder="1"/>
    <xf numFmtId="0" fontId="0" fillId="11" borderId="35" xfId="0" applyFill="1" applyBorder="1" applyAlignment="1">
      <alignment horizontal="left"/>
    </xf>
    <xf numFmtId="0" fontId="0" fillId="11" borderId="36" xfId="0" applyFill="1" applyBorder="1" applyAlignment="1">
      <alignment horizontal="left"/>
    </xf>
    <xf numFmtId="0" fontId="0" fillId="11" borderId="37" xfId="0" applyFill="1" applyBorder="1" applyAlignment="1">
      <alignment horizontal="left"/>
    </xf>
    <xf numFmtId="164" fontId="0" fillId="11" borderId="34" xfId="0" applyNumberFormat="1" applyFill="1" applyBorder="1" applyAlignment="1">
      <alignment horizontal="left"/>
    </xf>
    <xf numFmtId="0" fontId="0" fillId="11" borderId="0" xfId="0" applyFill="1" applyAlignment="1">
      <alignment horizontal="left"/>
    </xf>
    <xf numFmtId="0" fontId="0" fillId="11" borderId="0" xfId="0" applyFill="1" applyAlignment="1">
      <alignment horizontal="right"/>
    </xf>
    <xf numFmtId="0" fontId="0" fillId="11" borderId="38" xfId="0" applyFill="1" applyBorder="1" applyAlignment="1">
      <alignment horizontal="left" vertical="top" wrapText="1"/>
    </xf>
    <xf numFmtId="0" fontId="0" fillId="11" borderId="39" xfId="0" applyFill="1" applyBorder="1" applyAlignment="1">
      <alignment horizontal="left" vertical="top" wrapText="1"/>
    </xf>
    <xf numFmtId="0" fontId="0" fillId="11" borderId="40" xfId="0" applyFill="1" applyBorder="1" applyAlignment="1">
      <alignment horizontal="left" vertical="top" wrapText="1"/>
    </xf>
    <xf numFmtId="0" fontId="0" fillId="11" borderId="41" xfId="0" applyFill="1" applyBorder="1" applyAlignment="1">
      <alignment horizontal="left" vertical="top" wrapText="1"/>
    </xf>
    <xf numFmtId="0" fontId="0" fillId="11" borderId="0" xfId="0" applyFill="1" applyAlignment="1">
      <alignment horizontal="left" vertical="top" wrapText="1"/>
    </xf>
    <xf numFmtId="0" fontId="0" fillId="11" borderId="42" xfId="0" applyFill="1" applyBorder="1" applyAlignment="1">
      <alignment horizontal="left" vertical="top" wrapText="1"/>
    </xf>
    <xf numFmtId="0" fontId="0" fillId="11" borderId="43" xfId="0" applyFill="1" applyBorder="1" applyAlignment="1">
      <alignment horizontal="left" vertical="top" wrapText="1"/>
    </xf>
    <xf numFmtId="0" fontId="0" fillId="11" borderId="44" xfId="0" applyFill="1" applyBorder="1" applyAlignment="1">
      <alignment horizontal="left" vertical="top" wrapText="1"/>
    </xf>
    <xf numFmtId="0" fontId="0" fillId="11" borderId="45" xfId="0" applyFill="1" applyBorder="1" applyAlignment="1">
      <alignment horizontal="left" vertical="top" wrapText="1"/>
    </xf>
    <xf numFmtId="0" fontId="17" fillId="9" borderId="0" xfId="0" applyFont="1" applyFill="1"/>
    <xf numFmtId="0" fontId="18" fillId="12" borderId="0" xfId="0" applyFont="1" applyFill="1" applyAlignment="1">
      <alignment horizontal="center"/>
    </xf>
    <xf numFmtId="0" fontId="19" fillId="0" borderId="0" xfId="0" applyFont="1"/>
    <xf numFmtId="0" fontId="16" fillId="0" borderId="0" xfId="0" applyFont="1" applyAlignment="1">
      <alignment horizontal="right"/>
    </xf>
    <xf numFmtId="0" fontId="0" fillId="0" borderId="0" xfId="0" applyBorder="1"/>
    <xf numFmtId="14" fontId="0" fillId="0" borderId="2" xfId="0" applyNumberFormat="1" applyBorder="1"/>
    <xf numFmtId="167" fontId="0" fillId="0" borderId="2" xfId="0" applyNumberFormat="1" applyBorder="1"/>
    <xf numFmtId="0" fontId="2" fillId="0" borderId="0" xfId="0" applyFont="1" applyAlignment="1">
      <alignment horizontal="center"/>
    </xf>
    <xf numFmtId="14" fontId="0" fillId="0" borderId="0" xfId="0" applyNumberFormat="1" applyBorder="1"/>
    <xf numFmtId="167" fontId="0" fillId="0" borderId="0" xfId="0" applyNumberFormat="1" applyBorder="1"/>
    <xf numFmtId="0" fontId="16" fillId="0" borderId="0" xfId="0" applyFont="1"/>
    <xf numFmtId="0" fontId="2" fillId="0" borderId="0" xfId="0" applyFont="1" applyAlignment="1">
      <alignment horizontal="left"/>
    </xf>
    <xf numFmtId="0" fontId="0" fillId="0" borderId="3" xfId="0" applyBorder="1" applyAlignment="1">
      <alignment horizontal="right"/>
    </xf>
    <xf numFmtId="0" fontId="0" fillId="0" borderId="46" xfId="0" applyBorder="1"/>
    <xf numFmtId="0" fontId="0" fillId="0" borderId="47" xfId="0" applyBorder="1"/>
    <xf numFmtId="0" fontId="0" fillId="0" borderId="31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5</xdr:row>
          <xdr:rowOff>12700</xdr:rowOff>
        </xdr:from>
        <xdr:to>
          <xdr:col>15</xdr:col>
          <xdr:colOff>25400</xdr:colOff>
          <xdr:row>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6</xdr:row>
          <xdr:rowOff>0</xdr:rowOff>
        </xdr:from>
        <xdr:to>
          <xdr:col>15</xdr:col>
          <xdr:colOff>25400</xdr:colOff>
          <xdr:row>6</xdr:row>
          <xdr:rowOff>190500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7</xdr:row>
          <xdr:rowOff>0</xdr:rowOff>
        </xdr:from>
        <xdr:to>
          <xdr:col>15</xdr:col>
          <xdr:colOff>25400</xdr:colOff>
          <xdr:row>7</xdr:row>
          <xdr:rowOff>190500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10</xdr:row>
          <xdr:rowOff>12700</xdr:rowOff>
        </xdr:from>
        <xdr:to>
          <xdr:col>15</xdr:col>
          <xdr:colOff>25400</xdr:colOff>
          <xdr:row>11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11</xdr:row>
          <xdr:rowOff>12700</xdr:rowOff>
        </xdr:from>
        <xdr:to>
          <xdr:col>15</xdr:col>
          <xdr:colOff>25400</xdr:colOff>
          <xdr:row>12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12</xdr:row>
          <xdr:rowOff>0</xdr:rowOff>
        </xdr:from>
        <xdr:to>
          <xdr:col>15</xdr:col>
          <xdr:colOff>25400</xdr:colOff>
          <xdr:row>12</xdr:row>
          <xdr:rowOff>190500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13</xdr:row>
          <xdr:rowOff>0</xdr:rowOff>
        </xdr:from>
        <xdr:to>
          <xdr:col>15</xdr:col>
          <xdr:colOff>25400</xdr:colOff>
          <xdr:row>13</xdr:row>
          <xdr:rowOff>190500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14</xdr:row>
          <xdr:rowOff>12700</xdr:rowOff>
        </xdr:from>
        <xdr:to>
          <xdr:col>15</xdr:col>
          <xdr:colOff>25400</xdr:colOff>
          <xdr:row>14</xdr:row>
          <xdr:rowOff>190500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15</xdr:row>
          <xdr:rowOff>12700</xdr:rowOff>
        </xdr:from>
        <xdr:to>
          <xdr:col>15</xdr:col>
          <xdr:colOff>25400</xdr:colOff>
          <xdr:row>15</xdr:row>
          <xdr:rowOff>190500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16</xdr:row>
          <xdr:rowOff>12700</xdr:rowOff>
        </xdr:from>
        <xdr:to>
          <xdr:col>15</xdr:col>
          <xdr:colOff>25400</xdr:colOff>
          <xdr:row>16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17</xdr:row>
          <xdr:rowOff>12700</xdr:rowOff>
        </xdr:from>
        <xdr:to>
          <xdr:col>15</xdr:col>
          <xdr:colOff>25400</xdr:colOff>
          <xdr:row>17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18</xdr:row>
          <xdr:rowOff>12700</xdr:rowOff>
        </xdr:from>
        <xdr:to>
          <xdr:col>15</xdr:col>
          <xdr:colOff>25400</xdr:colOff>
          <xdr:row>19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19</xdr:row>
          <xdr:rowOff>0</xdr:rowOff>
        </xdr:from>
        <xdr:to>
          <xdr:col>15</xdr:col>
          <xdr:colOff>25400</xdr:colOff>
          <xdr:row>19</xdr:row>
          <xdr:rowOff>190500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20</xdr:row>
          <xdr:rowOff>12700</xdr:rowOff>
        </xdr:from>
        <xdr:to>
          <xdr:col>15</xdr:col>
          <xdr:colOff>25400</xdr:colOff>
          <xdr:row>20</xdr:row>
          <xdr:rowOff>190500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21</xdr:row>
          <xdr:rowOff>12700</xdr:rowOff>
        </xdr:from>
        <xdr:to>
          <xdr:col>15</xdr:col>
          <xdr:colOff>25400</xdr:colOff>
          <xdr:row>21</xdr:row>
          <xdr:rowOff>190500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927100</xdr:colOff>
          <xdr:row>22</xdr:row>
          <xdr:rowOff>12700</xdr:rowOff>
        </xdr:from>
        <xdr:to>
          <xdr:col>2</xdr:col>
          <xdr:colOff>190500</xdr:colOff>
          <xdr:row>22</xdr:row>
          <xdr:rowOff>190500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927100</xdr:colOff>
          <xdr:row>23</xdr:row>
          <xdr:rowOff>12700</xdr:rowOff>
        </xdr:from>
        <xdr:to>
          <xdr:col>2</xdr:col>
          <xdr:colOff>190500</xdr:colOff>
          <xdr:row>24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927100</xdr:colOff>
          <xdr:row>24</xdr:row>
          <xdr:rowOff>12700</xdr:rowOff>
        </xdr:from>
        <xdr:to>
          <xdr:col>2</xdr:col>
          <xdr:colOff>190500</xdr:colOff>
          <xdr:row>24</xdr:row>
          <xdr:rowOff>190500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927100</xdr:colOff>
          <xdr:row>25</xdr:row>
          <xdr:rowOff>12700</xdr:rowOff>
        </xdr:from>
        <xdr:to>
          <xdr:col>2</xdr:col>
          <xdr:colOff>190500</xdr:colOff>
          <xdr:row>26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927100</xdr:colOff>
          <xdr:row>26</xdr:row>
          <xdr:rowOff>0</xdr:rowOff>
        </xdr:from>
        <xdr:to>
          <xdr:col>2</xdr:col>
          <xdr:colOff>190500</xdr:colOff>
          <xdr:row>26</xdr:row>
          <xdr:rowOff>190500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927100</xdr:colOff>
          <xdr:row>27</xdr:row>
          <xdr:rowOff>12700</xdr:rowOff>
        </xdr:from>
        <xdr:to>
          <xdr:col>2</xdr:col>
          <xdr:colOff>190500</xdr:colOff>
          <xdr:row>27</xdr:row>
          <xdr:rowOff>190500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927100</xdr:colOff>
          <xdr:row>28</xdr:row>
          <xdr:rowOff>12700</xdr:rowOff>
        </xdr:from>
        <xdr:to>
          <xdr:col>2</xdr:col>
          <xdr:colOff>190500</xdr:colOff>
          <xdr:row>28</xdr:row>
          <xdr:rowOff>190500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22</xdr:row>
          <xdr:rowOff>12700</xdr:rowOff>
        </xdr:from>
        <xdr:to>
          <xdr:col>15</xdr:col>
          <xdr:colOff>25400</xdr:colOff>
          <xdr:row>22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1168400</xdr:colOff>
          <xdr:row>6</xdr:row>
          <xdr:rowOff>0</xdr:rowOff>
        </xdr:from>
        <xdr:to>
          <xdr:col>5</xdr:col>
          <xdr:colOff>38100</xdr:colOff>
          <xdr:row>6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1117600</xdr:colOff>
          <xdr:row>6</xdr:row>
          <xdr:rowOff>0</xdr:rowOff>
        </xdr:from>
        <xdr:to>
          <xdr:col>7</xdr:col>
          <xdr:colOff>38100</xdr:colOff>
          <xdr:row>6</xdr:row>
          <xdr:rowOff>190500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1345453</xdr:colOff>
          <xdr:row>24</xdr:row>
          <xdr:rowOff>12700</xdr:rowOff>
        </xdr:from>
        <xdr:to>
          <xdr:col>2</xdr:col>
          <xdr:colOff>11206</xdr:colOff>
          <xdr:row>24</xdr:row>
          <xdr:rowOff>190500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96A7384-8714-1948-B2D6-052510B0DD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1348205</xdr:colOff>
          <xdr:row>25</xdr:row>
          <xdr:rowOff>12700</xdr:rowOff>
        </xdr:from>
        <xdr:to>
          <xdr:col>2</xdr:col>
          <xdr:colOff>16710</xdr:colOff>
          <xdr:row>26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74C2FAD1-62D5-8143-A2C3-EC199574BA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1348205</xdr:colOff>
          <xdr:row>26</xdr:row>
          <xdr:rowOff>12700</xdr:rowOff>
        </xdr:from>
        <xdr:to>
          <xdr:col>2</xdr:col>
          <xdr:colOff>16710</xdr:colOff>
          <xdr:row>26</xdr:row>
          <xdr:rowOff>190500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4EBCE0AA-E03C-074A-898E-F2B266B5C3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1348205</xdr:colOff>
          <xdr:row>27</xdr:row>
          <xdr:rowOff>12700</xdr:rowOff>
        </xdr:from>
        <xdr:to>
          <xdr:col>2</xdr:col>
          <xdr:colOff>16710</xdr:colOff>
          <xdr:row>28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68AF905A-793D-0241-8C4A-35611DD6B1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1348205</xdr:colOff>
          <xdr:row>28</xdr:row>
          <xdr:rowOff>0</xdr:rowOff>
        </xdr:from>
        <xdr:to>
          <xdr:col>2</xdr:col>
          <xdr:colOff>16710</xdr:colOff>
          <xdr:row>28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7B483CE2-009C-E54B-B98B-B6DEFC8F7E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1348206</xdr:colOff>
          <xdr:row>29</xdr:row>
          <xdr:rowOff>12700</xdr:rowOff>
        </xdr:from>
        <xdr:to>
          <xdr:col>2</xdr:col>
          <xdr:colOff>16711</xdr:colOff>
          <xdr:row>29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BA50C8E4-C52A-D34C-97AC-F8CBAF2C30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1345453</xdr:colOff>
          <xdr:row>34</xdr:row>
          <xdr:rowOff>12700</xdr:rowOff>
        </xdr:from>
        <xdr:ext cx="276648" cy="177800"/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DDE926A7-C3B0-3B40-8D5A-4D94989FAE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1348205</xdr:colOff>
          <xdr:row>35</xdr:row>
          <xdr:rowOff>12700</xdr:rowOff>
        </xdr:from>
        <xdr:ext cx="279400" cy="187826"/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111370F5-7291-454C-82FC-6AD66F7572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1348205</xdr:colOff>
          <xdr:row>36</xdr:row>
          <xdr:rowOff>12700</xdr:rowOff>
        </xdr:from>
        <xdr:ext cx="279400" cy="177800"/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3CDA6389-3B83-C947-8FB7-722FF2EE51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1348205</xdr:colOff>
          <xdr:row>37</xdr:row>
          <xdr:rowOff>12700</xdr:rowOff>
        </xdr:from>
        <xdr:ext cx="279400" cy="187827"/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62FAEC10-3AB8-0042-8776-AAF7C5AE99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1348205</xdr:colOff>
          <xdr:row>38</xdr:row>
          <xdr:rowOff>12699</xdr:rowOff>
        </xdr:from>
        <xdr:ext cx="279400" cy="187827"/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62FAEC10-3AB8-0042-8776-AAF7C5AE99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1345453</xdr:colOff>
          <xdr:row>34</xdr:row>
          <xdr:rowOff>12700</xdr:rowOff>
        </xdr:from>
        <xdr:ext cx="276648" cy="177800"/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C06E538B-7303-6240-AF59-FC68DA1583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1348205</xdr:colOff>
          <xdr:row>35</xdr:row>
          <xdr:rowOff>12700</xdr:rowOff>
        </xdr:from>
        <xdr:ext cx="279400" cy="187826"/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8F1A7E4B-6B0E-604A-B94D-3E6899A6AA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1348205</xdr:colOff>
          <xdr:row>36</xdr:row>
          <xdr:rowOff>12700</xdr:rowOff>
        </xdr:from>
        <xdr:ext cx="279400" cy="177800"/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F99D426F-36A0-2B48-BC0B-4314C96885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1348205</xdr:colOff>
          <xdr:row>37</xdr:row>
          <xdr:rowOff>12700</xdr:rowOff>
        </xdr:from>
        <xdr:ext cx="279400" cy="187827"/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1D69F532-9797-004F-8141-5EE249CC93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1348205</xdr:colOff>
          <xdr:row>38</xdr:row>
          <xdr:rowOff>12699</xdr:rowOff>
        </xdr:from>
        <xdr:ext cx="279400" cy="187827"/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3B3431C2-2B63-1B45-B4EA-E41AA1249B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1345453</xdr:colOff>
          <xdr:row>41</xdr:row>
          <xdr:rowOff>12700</xdr:rowOff>
        </xdr:from>
        <xdr:ext cx="276648" cy="177800"/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CC1D80B0-1584-7C47-91C2-F23902A55A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1348205</xdr:colOff>
          <xdr:row>42</xdr:row>
          <xdr:rowOff>12700</xdr:rowOff>
        </xdr:from>
        <xdr:ext cx="279400" cy="187826"/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90F574BD-2A7A-B84B-98FC-7B17857D78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1348205</xdr:colOff>
          <xdr:row>43</xdr:row>
          <xdr:rowOff>12700</xdr:rowOff>
        </xdr:from>
        <xdr:ext cx="279400" cy="177800"/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25781773-DF5B-314F-B81D-130394E7A4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1345453</xdr:colOff>
          <xdr:row>46</xdr:row>
          <xdr:rowOff>12700</xdr:rowOff>
        </xdr:from>
        <xdr:ext cx="276648" cy="177800"/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963B76-13ED-5141-940D-68078EC15E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1345453</xdr:colOff>
          <xdr:row>46</xdr:row>
          <xdr:rowOff>12700</xdr:rowOff>
        </xdr:from>
        <xdr:ext cx="276648" cy="177800"/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71EF8D6B-A005-2A4C-8584-256570021D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1345453</xdr:colOff>
          <xdr:row>8</xdr:row>
          <xdr:rowOff>12700</xdr:rowOff>
        </xdr:from>
        <xdr:ext cx="276648" cy="177800"/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8B73F03E-5C16-A648-9077-34524B8240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1345453</xdr:colOff>
          <xdr:row>8</xdr:row>
          <xdr:rowOff>12700</xdr:rowOff>
        </xdr:from>
        <xdr:ext cx="276648" cy="177800"/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E9077164-551B-754F-A0F5-6DE565F3C5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1345453</xdr:colOff>
          <xdr:row>13</xdr:row>
          <xdr:rowOff>12700</xdr:rowOff>
        </xdr:from>
        <xdr:ext cx="276648" cy="177800"/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99C30A2F-8A50-3748-83F0-7BB43D0151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1345453</xdr:colOff>
          <xdr:row>13</xdr:row>
          <xdr:rowOff>12700</xdr:rowOff>
        </xdr:from>
        <xdr:ext cx="276648" cy="177800"/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4A6B4637-25AC-6641-B25C-912768F168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1345453</xdr:colOff>
          <xdr:row>16</xdr:row>
          <xdr:rowOff>12700</xdr:rowOff>
        </xdr:from>
        <xdr:ext cx="276648" cy="177800"/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7DA3F239-5969-644C-804B-B8D9C1CC2C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1345453</xdr:colOff>
          <xdr:row>16</xdr:row>
          <xdr:rowOff>12700</xdr:rowOff>
        </xdr:from>
        <xdr:ext cx="276648" cy="177800"/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B4AD85F8-1B79-9046-BC82-7746667898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1345453</xdr:colOff>
          <xdr:row>32</xdr:row>
          <xdr:rowOff>12700</xdr:rowOff>
        </xdr:from>
        <xdr:ext cx="274420" cy="177800"/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D14C65E5-7AE3-7A44-B86E-2B94B89F7B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1348205</xdr:colOff>
          <xdr:row>33</xdr:row>
          <xdr:rowOff>12700</xdr:rowOff>
        </xdr:from>
        <xdr:ext cx="277172" cy="188383"/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45BA2B9A-EEC8-6B4A-95BB-A12CB31F10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1348205</xdr:colOff>
          <xdr:row>34</xdr:row>
          <xdr:rowOff>12700</xdr:rowOff>
        </xdr:from>
        <xdr:ext cx="277172" cy="177800"/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64B3E3DA-71D7-F747-99AD-FF0DF50D7C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1348205</xdr:colOff>
          <xdr:row>35</xdr:row>
          <xdr:rowOff>12700</xdr:rowOff>
        </xdr:from>
        <xdr:ext cx="277172" cy="188383"/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E6B34BF2-3F55-B040-AE93-6EC10D9EC4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" Type="http://schemas.openxmlformats.org/officeDocument/2006/relationships/ctrlProp" Target="../ctrlProps/ctrlProp26.xml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33" Type="http://schemas.openxmlformats.org/officeDocument/2006/relationships/ctrlProp" Target="../ctrlProps/ctrlProp56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29" Type="http://schemas.openxmlformats.org/officeDocument/2006/relationships/ctrlProp" Target="../ctrlProps/ctrlProp52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32" Type="http://schemas.openxmlformats.org/officeDocument/2006/relationships/ctrlProp" Target="../ctrlProps/ctrlProp55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28" Type="http://schemas.openxmlformats.org/officeDocument/2006/relationships/ctrlProp" Target="../ctrlProps/ctrlProp51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31" Type="http://schemas.openxmlformats.org/officeDocument/2006/relationships/ctrlProp" Target="../ctrlProps/ctrlProp54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Relationship Id="rId27" Type="http://schemas.openxmlformats.org/officeDocument/2006/relationships/ctrlProp" Target="../ctrlProps/ctrlProp50.xml"/><Relationship Id="rId30" Type="http://schemas.openxmlformats.org/officeDocument/2006/relationships/ctrlProp" Target="../ctrlProps/ctrlProp53.xml"/><Relationship Id="rId8" Type="http://schemas.openxmlformats.org/officeDocument/2006/relationships/ctrlProp" Target="../ctrlProps/ctrlProp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9754E-6150-9C43-9AEF-CB8870998EBF}">
  <dimension ref="B1:T168"/>
  <sheetViews>
    <sheetView showGridLines="0" tabSelected="1" zoomScale="120" zoomScaleNormal="120" workbookViewId="0"/>
  </sheetViews>
  <sheetFormatPr baseColWidth="10" defaultColWidth="11" defaultRowHeight="16" x14ac:dyDescent="0.2"/>
  <cols>
    <col min="1" max="1" width="0.83203125" customWidth="1"/>
    <col min="2" max="2" width="13.33203125" customWidth="1"/>
    <col min="3" max="3" width="2.6640625" style="2" customWidth="1"/>
    <col min="4" max="4" width="15.6640625" customWidth="1"/>
    <col min="5" max="5" width="3" customWidth="1"/>
    <col min="6" max="6" width="15" customWidth="1"/>
    <col min="7" max="7" width="3" customWidth="1"/>
    <col min="8" max="8" width="15" customWidth="1"/>
    <col min="9" max="9" width="3" customWidth="1"/>
    <col min="10" max="10" width="33.33203125" customWidth="1"/>
    <col min="11" max="11" width="14.83203125" customWidth="1"/>
    <col min="12" max="12" width="13" customWidth="1"/>
    <col min="13" max="13" width="15.6640625" customWidth="1"/>
    <col min="14" max="14" width="3" customWidth="1"/>
    <col min="15" max="15" width="2.6640625" customWidth="1"/>
    <col min="16" max="16" width="54.83203125" customWidth="1"/>
    <col min="17" max="17" width="19.33203125" customWidth="1"/>
  </cols>
  <sheetData>
    <row r="1" spans="2:20" ht="38" customHeight="1" x14ac:dyDescent="0.2">
      <c r="B1" s="54" t="s">
        <v>69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2:20" ht="24" x14ac:dyDescent="0.3">
      <c r="B2" s="31" t="s">
        <v>0</v>
      </c>
      <c r="C2" s="29"/>
      <c r="D2" s="30"/>
      <c r="E2" s="30"/>
      <c r="F2" s="30"/>
      <c r="G2" s="30"/>
      <c r="H2" s="30"/>
      <c r="J2" s="97" t="s">
        <v>57</v>
      </c>
      <c r="K2" s="97"/>
      <c r="L2" s="97"/>
      <c r="M2" s="97"/>
      <c r="O2" s="31" t="s">
        <v>66</v>
      </c>
      <c r="P2" s="30"/>
      <c r="Q2" s="32"/>
    </row>
    <row r="3" spans="2:20" x14ac:dyDescent="0.2">
      <c r="O3" t="s">
        <v>21</v>
      </c>
      <c r="Q3" s="5"/>
    </row>
    <row r="4" spans="2:20" x14ac:dyDescent="0.2">
      <c r="B4" s="4"/>
      <c r="C4" s="19" t="s">
        <v>73</v>
      </c>
      <c r="D4" s="99"/>
      <c r="E4" s="100"/>
      <c r="F4" s="100"/>
      <c r="G4" s="100"/>
      <c r="H4" s="101"/>
      <c r="I4" s="74" t="s">
        <v>103</v>
      </c>
      <c r="J4" s="105" t="s">
        <v>58</v>
      </c>
      <c r="K4" s="106"/>
      <c r="L4" s="107"/>
      <c r="M4" s="98" t="s">
        <v>53</v>
      </c>
      <c r="Q4" s="5"/>
    </row>
    <row r="5" spans="2:20" x14ac:dyDescent="0.2">
      <c r="B5" s="4"/>
      <c r="C5" s="19"/>
      <c r="J5" s="108"/>
      <c r="K5" s="109"/>
      <c r="L5" s="110"/>
      <c r="M5" s="98"/>
      <c r="O5" s="72" t="s">
        <v>90</v>
      </c>
      <c r="P5" s="20"/>
      <c r="Q5" s="33"/>
    </row>
    <row r="6" spans="2:20" x14ac:dyDescent="0.2">
      <c r="B6" s="96" t="s">
        <v>72</v>
      </c>
      <c r="C6" s="96"/>
      <c r="D6" s="96"/>
      <c r="E6" s="96"/>
      <c r="F6" s="96"/>
      <c r="G6" s="96"/>
      <c r="H6" s="96"/>
      <c r="J6" s="82"/>
      <c r="K6" s="83"/>
      <c r="L6" s="84"/>
      <c r="M6" s="35"/>
      <c r="P6" t="s">
        <v>64</v>
      </c>
      <c r="Q6" s="5"/>
    </row>
    <row r="7" spans="2:20" x14ac:dyDescent="0.2">
      <c r="B7" s="4"/>
      <c r="C7" s="19"/>
      <c r="D7" s="19" t="s">
        <v>74</v>
      </c>
      <c r="F7" t="s">
        <v>70</v>
      </c>
      <c r="H7" t="s">
        <v>71</v>
      </c>
      <c r="J7" s="82"/>
      <c r="K7" s="83"/>
      <c r="L7" s="84"/>
      <c r="M7" s="35"/>
      <c r="P7" t="s">
        <v>16</v>
      </c>
      <c r="Q7" s="5"/>
    </row>
    <row r="8" spans="2:20" x14ac:dyDescent="0.2">
      <c r="B8" s="4"/>
      <c r="C8" s="19"/>
      <c r="J8" s="82"/>
      <c r="K8" s="83"/>
      <c r="L8" s="84"/>
      <c r="M8" s="35"/>
      <c r="P8" t="s">
        <v>89</v>
      </c>
      <c r="Q8" s="5"/>
    </row>
    <row r="9" spans="2:20" x14ac:dyDescent="0.2">
      <c r="B9" s="4"/>
      <c r="C9" s="19" t="s">
        <v>75</v>
      </c>
      <c r="D9" s="53"/>
      <c r="E9" s="5"/>
      <c r="J9" s="82"/>
      <c r="K9" s="83"/>
      <c r="L9" s="84"/>
      <c r="M9" s="35"/>
      <c r="Q9" s="5"/>
      <c r="T9" t="s">
        <v>15</v>
      </c>
    </row>
    <row r="10" spans="2:20" x14ac:dyDescent="0.2">
      <c r="B10" s="4"/>
      <c r="C10" s="19"/>
      <c r="J10" s="82"/>
      <c r="K10" s="83"/>
      <c r="L10" s="84"/>
      <c r="M10" s="35"/>
      <c r="O10" s="72" t="s">
        <v>101</v>
      </c>
      <c r="P10" s="20"/>
      <c r="Q10" s="33"/>
    </row>
    <row r="11" spans="2:20" x14ac:dyDescent="0.2">
      <c r="B11" s="4"/>
      <c r="C11" s="19" t="s">
        <v>76</v>
      </c>
      <c r="D11" s="81"/>
      <c r="G11" s="19" t="s">
        <v>77</v>
      </c>
      <c r="H11" s="81"/>
      <c r="J11" s="82"/>
      <c r="K11" s="83"/>
      <c r="L11" s="84"/>
      <c r="M11" s="35"/>
      <c r="P11" t="s">
        <v>22</v>
      </c>
      <c r="Q11" s="5"/>
    </row>
    <row r="12" spans="2:20" x14ac:dyDescent="0.2">
      <c r="B12" s="4"/>
      <c r="C12" s="19"/>
      <c r="J12" s="2"/>
      <c r="K12" s="2"/>
      <c r="L12" s="2" t="s">
        <v>54</v>
      </c>
      <c r="M12" s="36">
        <f>SUM(M6:M11)</f>
        <v>0</v>
      </c>
      <c r="P12" t="s">
        <v>30</v>
      </c>
      <c r="Q12" s="5"/>
    </row>
    <row r="13" spans="2:20" x14ac:dyDescent="0.2">
      <c r="B13" s="4"/>
      <c r="C13" s="19" t="s">
        <v>78</v>
      </c>
      <c r="D13" s="102"/>
      <c r="E13" s="103"/>
      <c r="F13" s="103"/>
      <c r="G13" s="103"/>
      <c r="H13" s="104"/>
      <c r="M13" s="36"/>
      <c r="P13" t="s">
        <v>23</v>
      </c>
      <c r="Q13" s="5"/>
    </row>
    <row r="14" spans="2:20" x14ac:dyDescent="0.2">
      <c r="B14" s="4"/>
      <c r="C14" s="19"/>
      <c r="I14" s="74" t="s">
        <v>103</v>
      </c>
      <c r="J14" s="34" t="s">
        <v>55</v>
      </c>
      <c r="K14" s="34" t="s">
        <v>85</v>
      </c>
      <c r="L14" s="34" t="s">
        <v>86</v>
      </c>
      <c r="M14" s="34" t="s">
        <v>53</v>
      </c>
      <c r="P14" t="s">
        <v>24</v>
      </c>
      <c r="Q14" s="5"/>
    </row>
    <row r="15" spans="2:20" x14ac:dyDescent="0.2">
      <c r="B15" s="4"/>
      <c r="C15" s="19" t="s">
        <v>79</v>
      </c>
      <c r="D15" s="102"/>
      <c r="E15" s="103"/>
      <c r="F15" s="103"/>
      <c r="G15" s="103"/>
      <c r="H15" s="104"/>
      <c r="J15" s="1" t="s">
        <v>11</v>
      </c>
      <c r="K15" s="35">
        <v>0.08</v>
      </c>
      <c r="L15" s="1"/>
      <c r="M15" s="35">
        <f>K15*L15</f>
        <v>0</v>
      </c>
      <c r="P15" t="s">
        <v>25</v>
      </c>
      <c r="Q15" s="5"/>
    </row>
    <row r="16" spans="2:20" x14ac:dyDescent="0.2">
      <c r="B16" s="4"/>
      <c r="C16" s="19"/>
      <c r="J16" s="1" t="s">
        <v>107</v>
      </c>
      <c r="K16" s="35">
        <v>30</v>
      </c>
      <c r="L16" s="1"/>
      <c r="M16" s="35">
        <f>K16*L16</f>
        <v>0</v>
      </c>
      <c r="P16" t="s">
        <v>26</v>
      </c>
      <c r="Q16" s="5"/>
    </row>
    <row r="17" spans="2:17" x14ac:dyDescent="0.2">
      <c r="B17" s="4"/>
      <c r="C17" s="19" t="s">
        <v>80</v>
      </c>
      <c r="D17" s="102"/>
      <c r="E17" s="103"/>
      <c r="F17" s="103"/>
      <c r="G17" s="103"/>
      <c r="H17" s="104"/>
      <c r="J17" s="1" t="s">
        <v>108</v>
      </c>
      <c r="K17" s="35">
        <v>45</v>
      </c>
      <c r="L17" s="1"/>
      <c r="M17" s="35">
        <f>K17*L17</f>
        <v>0</v>
      </c>
      <c r="P17" t="s">
        <v>27</v>
      </c>
      <c r="Q17" s="5"/>
    </row>
    <row r="18" spans="2:17" ht="16" customHeight="1" x14ac:dyDescent="0.2">
      <c r="B18" s="4"/>
      <c r="C18" s="19"/>
      <c r="D18" s="55" t="s">
        <v>1</v>
      </c>
      <c r="E18" s="55"/>
      <c r="F18" s="56"/>
      <c r="G18" s="56"/>
      <c r="H18" s="56"/>
      <c r="J18" s="1" t="s">
        <v>12</v>
      </c>
      <c r="K18" s="35">
        <v>20</v>
      </c>
      <c r="L18" s="1"/>
      <c r="M18" s="35">
        <f>K18*L18</f>
        <v>0</v>
      </c>
      <c r="P18" t="s">
        <v>28</v>
      </c>
      <c r="Q18" s="5"/>
    </row>
    <row r="19" spans="2:17" ht="16" customHeight="1" x14ac:dyDescent="0.2">
      <c r="B19" s="4"/>
      <c r="C19" s="19"/>
      <c r="J19" s="82" t="s">
        <v>56</v>
      </c>
      <c r="K19" s="83"/>
      <c r="L19" s="84"/>
      <c r="M19" s="35"/>
      <c r="P19" t="s">
        <v>52</v>
      </c>
      <c r="Q19" s="5"/>
    </row>
    <row r="20" spans="2:17" x14ac:dyDescent="0.2">
      <c r="B20" s="4"/>
      <c r="C20" s="19" t="s">
        <v>81</v>
      </c>
      <c r="D20" s="102"/>
      <c r="E20" s="103"/>
      <c r="F20" s="103"/>
      <c r="G20" s="103"/>
      <c r="H20" s="104"/>
      <c r="J20" s="85" t="s">
        <v>109</v>
      </c>
      <c r="K20" s="85"/>
      <c r="L20" s="2" t="s">
        <v>60</v>
      </c>
      <c r="M20" s="36">
        <f>SUM(M15:M19)</f>
        <v>0</v>
      </c>
      <c r="P20" t="s">
        <v>29</v>
      </c>
      <c r="Q20" s="5"/>
    </row>
    <row r="21" spans="2:17" x14ac:dyDescent="0.2">
      <c r="J21" s="86"/>
      <c r="K21" s="86"/>
      <c r="L21" s="58"/>
      <c r="M21" s="41"/>
      <c r="P21" t="s">
        <v>51</v>
      </c>
      <c r="Q21" s="5"/>
    </row>
    <row r="22" spans="2:17" x14ac:dyDescent="0.2">
      <c r="C22" s="19" t="s">
        <v>82</v>
      </c>
      <c r="D22" s="3" t="s">
        <v>2</v>
      </c>
      <c r="E22" s="3"/>
      <c r="J22" s="40"/>
      <c r="K22" s="40"/>
      <c r="L22" s="40"/>
      <c r="M22" s="40"/>
      <c r="P22" t="s">
        <v>31</v>
      </c>
      <c r="Q22" s="5"/>
    </row>
    <row r="23" spans="2:17" x14ac:dyDescent="0.2">
      <c r="D23" t="s">
        <v>3</v>
      </c>
      <c r="J23" s="34" t="s">
        <v>68</v>
      </c>
      <c r="K23" s="34" t="s">
        <v>87</v>
      </c>
      <c r="L23" s="34" t="s">
        <v>88</v>
      </c>
      <c r="M23" s="34" t="s">
        <v>53</v>
      </c>
      <c r="P23" t="s">
        <v>67</v>
      </c>
      <c r="Q23" s="5"/>
    </row>
    <row r="24" spans="2:17" x14ac:dyDescent="0.2">
      <c r="D24" t="s">
        <v>4</v>
      </c>
      <c r="I24" s="74" t="s">
        <v>103</v>
      </c>
      <c r="J24" s="1"/>
      <c r="K24" s="78"/>
      <c r="L24" s="77"/>
      <c r="M24" s="78">
        <f>K24*L24</f>
        <v>0</v>
      </c>
    </row>
    <row r="25" spans="2:17" x14ac:dyDescent="0.2">
      <c r="D25" t="s">
        <v>5</v>
      </c>
      <c r="J25" s="40"/>
      <c r="K25" s="40"/>
      <c r="L25" s="40"/>
      <c r="M25" s="40"/>
      <c r="O25" s="42" t="s">
        <v>13</v>
      </c>
      <c r="P25" s="43"/>
      <c r="Q25" s="44" t="s">
        <v>14</v>
      </c>
    </row>
    <row r="26" spans="2:17" x14ac:dyDescent="0.2">
      <c r="D26" t="s">
        <v>6</v>
      </c>
      <c r="J26" s="34" t="s">
        <v>62</v>
      </c>
      <c r="K26" s="34" t="s">
        <v>87</v>
      </c>
      <c r="L26" s="34" t="s">
        <v>88</v>
      </c>
      <c r="M26" s="34" t="s">
        <v>53</v>
      </c>
      <c r="O26" s="45" t="s">
        <v>64</v>
      </c>
      <c r="P26" s="46"/>
      <c r="Q26" s="47">
        <f>D9-60</f>
        <v>-60</v>
      </c>
    </row>
    <row r="27" spans="2:17" x14ac:dyDescent="0.2">
      <c r="D27" t="s">
        <v>7</v>
      </c>
      <c r="I27" s="74"/>
      <c r="J27" s="1"/>
      <c r="K27" s="78"/>
      <c r="L27" s="77"/>
      <c r="M27" s="78">
        <f>K27*L27</f>
        <v>0</v>
      </c>
      <c r="O27" s="45" t="s">
        <v>65</v>
      </c>
      <c r="P27" s="48"/>
      <c r="Q27" s="49">
        <f>D9-60</f>
        <v>-60</v>
      </c>
    </row>
    <row r="28" spans="2:17" x14ac:dyDescent="0.2">
      <c r="D28" t="s">
        <v>8</v>
      </c>
      <c r="J28" s="1"/>
      <c r="K28" s="78"/>
      <c r="L28" s="77"/>
      <c r="M28" s="78">
        <f t="shared" ref="M28:M29" si="0">K28*L28</f>
        <v>0</v>
      </c>
      <c r="O28" s="45" t="s">
        <v>17</v>
      </c>
      <c r="P28" s="48"/>
      <c r="Q28" s="49">
        <f>D9-45</f>
        <v>-45</v>
      </c>
    </row>
    <row r="29" spans="2:17" x14ac:dyDescent="0.2">
      <c r="D29" t="s">
        <v>9</v>
      </c>
      <c r="J29" s="1"/>
      <c r="K29" s="78"/>
      <c r="L29" s="77"/>
      <c r="M29" s="78">
        <f t="shared" si="0"/>
        <v>0</v>
      </c>
      <c r="O29" s="45" t="s">
        <v>59</v>
      </c>
      <c r="P29" s="48"/>
      <c r="Q29" s="49">
        <f>D9-40</f>
        <v>-40</v>
      </c>
    </row>
    <row r="30" spans="2:17" x14ac:dyDescent="0.2">
      <c r="J30" s="73" t="s">
        <v>102</v>
      </c>
      <c r="K30" s="59"/>
      <c r="L30" s="2" t="s">
        <v>63</v>
      </c>
      <c r="M30" s="36">
        <f>M24+M27+M28+M29</f>
        <v>0</v>
      </c>
      <c r="O30" s="45" t="s">
        <v>18</v>
      </c>
      <c r="P30" s="48"/>
      <c r="Q30" s="49">
        <f>D9-40</f>
        <v>-40</v>
      </c>
    </row>
    <row r="31" spans="2:17" x14ac:dyDescent="0.2">
      <c r="C31" s="19" t="s">
        <v>105</v>
      </c>
      <c r="D31" s="76"/>
      <c r="E31" s="75"/>
      <c r="F31" s="75"/>
      <c r="G31" s="19" t="s">
        <v>106</v>
      </c>
      <c r="H31" s="76"/>
      <c r="M31" s="36"/>
      <c r="O31" s="45" t="s">
        <v>19</v>
      </c>
      <c r="P31" s="48"/>
      <c r="Q31" s="49">
        <f>D9-30</f>
        <v>-30</v>
      </c>
    </row>
    <row r="32" spans="2:17" x14ac:dyDescent="0.2">
      <c r="C32" s="19"/>
      <c r="D32" s="55" t="s">
        <v>83</v>
      </c>
      <c r="E32" s="57"/>
      <c r="F32" s="57"/>
      <c r="G32" s="57"/>
      <c r="H32" s="57"/>
      <c r="J32" s="37"/>
      <c r="K32" s="37"/>
      <c r="L32" s="37" t="s">
        <v>61</v>
      </c>
      <c r="M32" s="38">
        <f>M12+M20+M30</f>
        <v>0</v>
      </c>
      <c r="O32" s="50" t="s">
        <v>20</v>
      </c>
      <c r="P32" s="51"/>
      <c r="Q32" s="52">
        <f>D9-20</f>
        <v>-20</v>
      </c>
    </row>
    <row r="33" spans="3:13" x14ac:dyDescent="0.2">
      <c r="C33" s="19"/>
      <c r="D33" s="55" t="s">
        <v>110</v>
      </c>
      <c r="E33" s="57"/>
      <c r="F33" s="57"/>
      <c r="G33" s="57"/>
      <c r="H33" s="57"/>
      <c r="M33" s="36"/>
    </row>
    <row r="34" spans="3:13" x14ac:dyDescent="0.2">
      <c r="J34" s="60" t="s">
        <v>91</v>
      </c>
      <c r="K34" s="61"/>
      <c r="L34" s="62" t="s">
        <v>98</v>
      </c>
      <c r="M34" s="63"/>
    </row>
    <row r="35" spans="3:13" x14ac:dyDescent="0.2">
      <c r="C35" s="19" t="s">
        <v>104</v>
      </c>
      <c r="D35" s="87"/>
      <c r="E35" s="88"/>
      <c r="F35" s="88"/>
      <c r="G35" s="88"/>
      <c r="H35" s="89"/>
      <c r="J35" s="64" t="s">
        <v>92</v>
      </c>
      <c r="K35" s="65"/>
      <c r="L35" s="66">
        <f>M32/5</f>
        <v>0</v>
      </c>
      <c r="M35" s="67" t="s">
        <v>100</v>
      </c>
    </row>
    <row r="36" spans="3:13" x14ac:dyDescent="0.2">
      <c r="D36" s="90"/>
      <c r="E36" s="91"/>
      <c r="F36" s="91"/>
      <c r="G36" s="91"/>
      <c r="H36" s="92"/>
      <c r="J36" s="64" t="s">
        <v>93</v>
      </c>
      <c r="K36" s="65"/>
      <c r="L36" s="66">
        <f>M32/10</f>
        <v>0</v>
      </c>
      <c r="M36" s="67" t="s">
        <v>100</v>
      </c>
    </row>
    <row r="37" spans="3:13" x14ac:dyDescent="0.2">
      <c r="D37" s="93"/>
      <c r="E37" s="94"/>
      <c r="F37" s="94"/>
      <c r="G37" s="94"/>
      <c r="H37" s="95"/>
      <c r="J37" s="64" t="s">
        <v>94</v>
      </c>
      <c r="K37" s="65"/>
      <c r="L37" s="66">
        <f>M32/15</f>
        <v>0</v>
      </c>
      <c r="M37" s="67" t="s">
        <v>100</v>
      </c>
    </row>
    <row r="38" spans="3:13" x14ac:dyDescent="0.2">
      <c r="J38" s="64" t="s">
        <v>95</v>
      </c>
      <c r="K38" s="65"/>
      <c r="L38" s="66">
        <f>M32/20</f>
        <v>0</v>
      </c>
      <c r="M38" s="67" t="s">
        <v>100</v>
      </c>
    </row>
    <row r="39" spans="3:13" x14ac:dyDescent="0.2">
      <c r="C39" s="19" t="s">
        <v>84</v>
      </c>
      <c r="D39" s="87"/>
      <c r="E39" s="88"/>
      <c r="F39" s="88"/>
      <c r="G39" s="88"/>
      <c r="H39" s="89"/>
      <c r="J39" s="64" t="s">
        <v>96</v>
      </c>
      <c r="K39" s="65"/>
      <c r="L39" s="66">
        <f>M32/30</f>
        <v>0</v>
      </c>
      <c r="M39" s="67" t="s">
        <v>100</v>
      </c>
    </row>
    <row r="40" spans="3:13" x14ac:dyDescent="0.2">
      <c r="D40" s="90"/>
      <c r="E40" s="91"/>
      <c r="F40" s="91"/>
      <c r="G40" s="91"/>
      <c r="H40" s="92"/>
      <c r="J40" s="68" t="s">
        <v>97</v>
      </c>
      <c r="K40" s="69"/>
      <c r="L40" s="70">
        <f>M32/50</f>
        <v>0</v>
      </c>
      <c r="M40" s="71" t="s">
        <v>100</v>
      </c>
    </row>
    <row r="41" spans="3:13" x14ac:dyDescent="0.2">
      <c r="D41" s="93"/>
      <c r="E41" s="94"/>
      <c r="F41" s="94"/>
      <c r="G41" s="94"/>
      <c r="H41" s="95"/>
      <c r="J41" s="111" t="s">
        <v>99</v>
      </c>
      <c r="K41" s="111"/>
      <c r="L41" s="111"/>
      <c r="M41" s="111"/>
    </row>
    <row r="42" spans="3:13" x14ac:dyDescent="0.2">
      <c r="J42" s="112"/>
      <c r="K42" s="112"/>
      <c r="L42" s="112"/>
      <c r="M42" s="112"/>
    </row>
    <row r="43" spans="3:13" x14ac:dyDescent="0.2">
      <c r="M43" s="36"/>
    </row>
    <row r="44" spans="3:13" x14ac:dyDescent="0.2">
      <c r="M44" s="36"/>
    </row>
    <row r="45" spans="3:13" x14ac:dyDescent="0.2">
      <c r="M45" s="36"/>
    </row>
    <row r="46" spans="3:13" x14ac:dyDescent="0.2">
      <c r="M46" s="36"/>
    </row>
    <row r="47" spans="3:13" x14ac:dyDescent="0.2">
      <c r="M47" s="36"/>
    </row>
    <row r="48" spans="3:13" x14ac:dyDescent="0.2">
      <c r="M48" s="36"/>
    </row>
    <row r="49" spans="13:13" x14ac:dyDescent="0.2">
      <c r="M49" s="36"/>
    </row>
    <row r="50" spans="13:13" x14ac:dyDescent="0.2">
      <c r="M50" s="36"/>
    </row>
    <row r="51" spans="13:13" x14ac:dyDescent="0.2">
      <c r="M51" s="36"/>
    </row>
    <row r="52" spans="13:13" x14ac:dyDescent="0.2">
      <c r="M52" s="36"/>
    </row>
    <row r="53" spans="13:13" x14ac:dyDescent="0.2">
      <c r="M53" s="36"/>
    </row>
    <row r="54" spans="13:13" x14ac:dyDescent="0.2">
      <c r="M54" s="36"/>
    </row>
    <row r="55" spans="13:13" x14ac:dyDescent="0.2">
      <c r="M55" s="36"/>
    </row>
    <row r="56" spans="13:13" x14ac:dyDescent="0.2">
      <c r="M56" s="36"/>
    </row>
    <row r="57" spans="13:13" x14ac:dyDescent="0.2">
      <c r="M57" s="36"/>
    </row>
    <row r="58" spans="13:13" x14ac:dyDescent="0.2">
      <c r="M58" s="36"/>
    </row>
    <row r="59" spans="13:13" x14ac:dyDescent="0.2">
      <c r="M59" s="36"/>
    </row>
    <row r="60" spans="13:13" x14ac:dyDescent="0.2">
      <c r="M60" s="36"/>
    </row>
    <row r="61" spans="13:13" x14ac:dyDescent="0.2">
      <c r="M61" s="36"/>
    </row>
    <row r="62" spans="13:13" x14ac:dyDescent="0.2">
      <c r="M62" s="36"/>
    </row>
    <row r="63" spans="13:13" x14ac:dyDescent="0.2">
      <c r="M63" s="36"/>
    </row>
    <row r="64" spans="13:13" x14ac:dyDescent="0.2">
      <c r="M64" s="36"/>
    </row>
    <row r="65" spans="13:13" x14ac:dyDescent="0.2">
      <c r="M65" s="36"/>
    </row>
    <row r="66" spans="13:13" x14ac:dyDescent="0.2">
      <c r="M66" s="36"/>
    </row>
    <row r="67" spans="13:13" x14ac:dyDescent="0.2">
      <c r="M67" s="36"/>
    </row>
    <row r="68" spans="13:13" x14ac:dyDescent="0.2">
      <c r="M68" s="36"/>
    </row>
    <row r="69" spans="13:13" x14ac:dyDescent="0.2">
      <c r="M69" s="36"/>
    </row>
    <row r="70" spans="13:13" x14ac:dyDescent="0.2">
      <c r="M70" s="36"/>
    </row>
    <row r="71" spans="13:13" x14ac:dyDescent="0.2">
      <c r="M71" s="36"/>
    </row>
    <row r="72" spans="13:13" x14ac:dyDescent="0.2">
      <c r="M72" s="36"/>
    </row>
    <row r="73" spans="13:13" x14ac:dyDescent="0.2">
      <c r="M73" s="36"/>
    </row>
    <row r="74" spans="13:13" x14ac:dyDescent="0.2">
      <c r="M74" s="36"/>
    </row>
    <row r="75" spans="13:13" x14ac:dyDescent="0.2">
      <c r="M75" s="36"/>
    </row>
    <row r="76" spans="13:13" x14ac:dyDescent="0.2">
      <c r="M76" s="36"/>
    </row>
    <row r="77" spans="13:13" x14ac:dyDescent="0.2">
      <c r="M77" s="36"/>
    </row>
    <row r="78" spans="13:13" x14ac:dyDescent="0.2">
      <c r="M78" s="36"/>
    </row>
    <row r="79" spans="13:13" x14ac:dyDescent="0.2">
      <c r="M79" s="36"/>
    </row>
    <row r="80" spans="13:13" x14ac:dyDescent="0.2">
      <c r="M80" s="36"/>
    </row>
    <row r="81" spans="13:13" x14ac:dyDescent="0.2">
      <c r="M81" s="36"/>
    </row>
    <row r="82" spans="13:13" x14ac:dyDescent="0.2">
      <c r="M82" s="36"/>
    </row>
    <row r="83" spans="13:13" x14ac:dyDescent="0.2">
      <c r="M83" s="36"/>
    </row>
    <row r="84" spans="13:13" x14ac:dyDescent="0.2">
      <c r="M84" s="36"/>
    </row>
    <row r="85" spans="13:13" x14ac:dyDescent="0.2">
      <c r="M85" s="36"/>
    </row>
    <row r="86" spans="13:13" x14ac:dyDescent="0.2">
      <c r="M86" s="36"/>
    </row>
    <row r="87" spans="13:13" x14ac:dyDescent="0.2">
      <c r="M87" s="36"/>
    </row>
    <row r="88" spans="13:13" x14ac:dyDescent="0.2">
      <c r="M88" s="36"/>
    </row>
    <row r="89" spans="13:13" x14ac:dyDescent="0.2">
      <c r="M89" s="36"/>
    </row>
    <row r="90" spans="13:13" x14ac:dyDescent="0.2">
      <c r="M90" s="36"/>
    </row>
    <row r="91" spans="13:13" x14ac:dyDescent="0.2">
      <c r="M91" s="36"/>
    </row>
    <row r="92" spans="13:13" x14ac:dyDescent="0.2">
      <c r="M92" s="36"/>
    </row>
    <row r="93" spans="13:13" x14ac:dyDescent="0.2">
      <c r="M93" s="36"/>
    </row>
    <row r="94" spans="13:13" x14ac:dyDescent="0.2">
      <c r="M94" s="36"/>
    </row>
    <row r="95" spans="13:13" x14ac:dyDescent="0.2">
      <c r="M95" s="36"/>
    </row>
    <row r="96" spans="13:13" x14ac:dyDescent="0.2">
      <c r="M96" s="36"/>
    </row>
    <row r="97" spans="13:13" x14ac:dyDescent="0.2">
      <c r="M97" s="36"/>
    </row>
    <row r="98" spans="13:13" x14ac:dyDescent="0.2">
      <c r="M98" s="36"/>
    </row>
    <row r="99" spans="13:13" x14ac:dyDescent="0.2">
      <c r="M99" s="36"/>
    </row>
    <row r="100" spans="13:13" x14ac:dyDescent="0.2">
      <c r="M100" s="36"/>
    </row>
    <row r="101" spans="13:13" x14ac:dyDescent="0.2">
      <c r="M101" s="36"/>
    </row>
    <row r="102" spans="13:13" x14ac:dyDescent="0.2">
      <c r="M102" s="36"/>
    </row>
    <row r="103" spans="13:13" x14ac:dyDescent="0.2">
      <c r="M103" s="36"/>
    </row>
    <row r="104" spans="13:13" x14ac:dyDescent="0.2">
      <c r="M104" s="36"/>
    </row>
    <row r="105" spans="13:13" x14ac:dyDescent="0.2">
      <c r="M105" s="36"/>
    </row>
    <row r="106" spans="13:13" x14ac:dyDescent="0.2">
      <c r="M106" s="36"/>
    </row>
    <row r="107" spans="13:13" x14ac:dyDescent="0.2">
      <c r="M107" s="36"/>
    </row>
    <row r="108" spans="13:13" x14ac:dyDescent="0.2">
      <c r="M108" s="36"/>
    </row>
    <row r="109" spans="13:13" x14ac:dyDescent="0.2">
      <c r="M109" s="36"/>
    </row>
    <row r="110" spans="13:13" x14ac:dyDescent="0.2">
      <c r="M110" s="36"/>
    </row>
    <row r="111" spans="13:13" x14ac:dyDescent="0.2">
      <c r="M111" s="36"/>
    </row>
    <row r="112" spans="13:13" x14ac:dyDescent="0.2">
      <c r="M112" s="36"/>
    </row>
    <row r="113" spans="13:13" x14ac:dyDescent="0.2">
      <c r="M113" s="36"/>
    </row>
    <row r="114" spans="13:13" x14ac:dyDescent="0.2">
      <c r="M114" s="36"/>
    </row>
    <row r="115" spans="13:13" x14ac:dyDescent="0.2">
      <c r="M115" s="36"/>
    </row>
    <row r="116" spans="13:13" x14ac:dyDescent="0.2">
      <c r="M116" s="36"/>
    </row>
    <row r="117" spans="13:13" x14ac:dyDescent="0.2">
      <c r="M117" s="36"/>
    </row>
    <row r="118" spans="13:13" x14ac:dyDescent="0.2">
      <c r="M118" s="36"/>
    </row>
    <row r="119" spans="13:13" x14ac:dyDescent="0.2">
      <c r="M119" s="36"/>
    </row>
    <row r="120" spans="13:13" x14ac:dyDescent="0.2">
      <c r="M120" s="36"/>
    </row>
    <row r="121" spans="13:13" x14ac:dyDescent="0.2">
      <c r="M121" s="36"/>
    </row>
    <row r="122" spans="13:13" x14ac:dyDescent="0.2">
      <c r="M122" s="36"/>
    </row>
    <row r="123" spans="13:13" x14ac:dyDescent="0.2">
      <c r="M123" s="36"/>
    </row>
    <row r="124" spans="13:13" x14ac:dyDescent="0.2">
      <c r="M124" s="36"/>
    </row>
    <row r="125" spans="13:13" x14ac:dyDescent="0.2">
      <c r="M125" s="36"/>
    </row>
    <row r="126" spans="13:13" x14ac:dyDescent="0.2">
      <c r="M126" s="36"/>
    </row>
    <row r="127" spans="13:13" x14ac:dyDescent="0.2">
      <c r="M127" s="36"/>
    </row>
    <row r="128" spans="13:13" x14ac:dyDescent="0.2">
      <c r="M128" s="36"/>
    </row>
    <row r="129" spans="13:13" x14ac:dyDescent="0.2">
      <c r="M129" s="36"/>
    </row>
    <row r="130" spans="13:13" x14ac:dyDescent="0.2">
      <c r="M130" s="36"/>
    </row>
    <row r="131" spans="13:13" x14ac:dyDescent="0.2">
      <c r="M131" s="36"/>
    </row>
    <row r="132" spans="13:13" x14ac:dyDescent="0.2">
      <c r="M132" s="36"/>
    </row>
    <row r="133" spans="13:13" x14ac:dyDescent="0.2">
      <c r="M133" s="36"/>
    </row>
    <row r="134" spans="13:13" x14ac:dyDescent="0.2">
      <c r="M134" s="36"/>
    </row>
    <row r="135" spans="13:13" x14ac:dyDescent="0.2">
      <c r="M135" s="36"/>
    </row>
    <row r="136" spans="13:13" x14ac:dyDescent="0.2">
      <c r="M136" s="36"/>
    </row>
    <row r="137" spans="13:13" x14ac:dyDescent="0.2">
      <c r="M137" s="36"/>
    </row>
    <row r="138" spans="13:13" x14ac:dyDescent="0.2">
      <c r="M138" s="36"/>
    </row>
    <row r="139" spans="13:13" x14ac:dyDescent="0.2">
      <c r="M139" s="36"/>
    </row>
    <row r="140" spans="13:13" x14ac:dyDescent="0.2">
      <c r="M140" s="36"/>
    </row>
    <row r="141" spans="13:13" x14ac:dyDescent="0.2">
      <c r="M141" s="36"/>
    </row>
    <row r="142" spans="13:13" x14ac:dyDescent="0.2">
      <c r="M142" s="36"/>
    </row>
    <row r="143" spans="13:13" x14ac:dyDescent="0.2">
      <c r="M143" s="36"/>
    </row>
    <row r="144" spans="13:13" x14ac:dyDescent="0.2">
      <c r="M144" s="36"/>
    </row>
    <row r="145" spans="13:13" x14ac:dyDescent="0.2">
      <c r="M145" s="36"/>
    </row>
    <row r="146" spans="13:13" x14ac:dyDescent="0.2">
      <c r="M146" s="36"/>
    </row>
    <row r="147" spans="13:13" x14ac:dyDescent="0.2">
      <c r="M147" s="36"/>
    </row>
    <row r="148" spans="13:13" x14ac:dyDescent="0.2">
      <c r="M148" s="36"/>
    </row>
    <row r="149" spans="13:13" x14ac:dyDescent="0.2">
      <c r="M149" s="36"/>
    </row>
    <row r="150" spans="13:13" x14ac:dyDescent="0.2">
      <c r="M150" s="36"/>
    </row>
    <row r="151" spans="13:13" x14ac:dyDescent="0.2">
      <c r="M151" s="36"/>
    </row>
    <row r="152" spans="13:13" x14ac:dyDescent="0.2">
      <c r="M152" s="36"/>
    </row>
    <row r="153" spans="13:13" x14ac:dyDescent="0.2">
      <c r="M153" s="36"/>
    </row>
    <row r="154" spans="13:13" x14ac:dyDescent="0.2">
      <c r="M154" s="36"/>
    </row>
    <row r="155" spans="13:13" x14ac:dyDescent="0.2">
      <c r="M155" s="36"/>
    </row>
    <row r="156" spans="13:13" x14ac:dyDescent="0.2">
      <c r="M156" s="36"/>
    </row>
    <row r="157" spans="13:13" x14ac:dyDescent="0.2">
      <c r="M157" s="36"/>
    </row>
    <row r="158" spans="13:13" x14ac:dyDescent="0.2">
      <c r="M158" s="36"/>
    </row>
    <row r="159" spans="13:13" x14ac:dyDescent="0.2">
      <c r="M159" s="36"/>
    </row>
    <row r="160" spans="13:13" x14ac:dyDescent="0.2">
      <c r="M160" s="36"/>
    </row>
    <row r="161" spans="13:13" x14ac:dyDescent="0.2">
      <c r="M161" s="36"/>
    </row>
    <row r="162" spans="13:13" x14ac:dyDescent="0.2">
      <c r="M162" s="36"/>
    </row>
    <row r="163" spans="13:13" x14ac:dyDescent="0.2">
      <c r="M163" s="36"/>
    </row>
    <row r="164" spans="13:13" x14ac:dyDescent="0.2">
      <c r="M164" s="36"/>
    </row>
    <row r="165" spans="13:13" x14ac:dyDescent="0.2">
      <c r="M165" s="36"/>
    </row>
    <row r="166" spans="13:13" x14ac:dyDescent="0.2">
      <c r="M166" s="36"/>
    </row>
    <row r="167" spans="13:13" x14ac:dyDescent="0.2">
      <c r="M167" s="36"/>
    </row>
    <row r="168" spans="13:13" x14ac:dyDescent="0.2">
      <c r="M168" s="36"/>
    </row>
  </sheetData>
  <sheetProtection formatCells="0" formatColumns="0" formatRows="0" insertColumns="0" insertRows="0"/>
  <mergeCells count="20">
    <mergeCell ref="J2:M2"/>
    <mergeCell ref="M4:M5"/>
    <mergeCell ref="D4:H4"/>
    <mergeCell ref="D13:H13"/>
    <mergeCell ref="D15:H15"/>
    <mergeCell ref="J4:L5"/>
    <mergeCell ref="J11:L11"/>
    <mergeCell ref="J10:L10"/>
    <mergeCell ref="J9:L9"/>
    <mergeCell ref="J8:L8"/>
    <mergeCell ref="J7:L7"/>
    <mergeCell ref="J6:L6"/>
    <mergeCell ref="J19:L19"/>
    <mergeCell ref="J20:K21"/>
    <mergeCell ref="D39:H41"/>
    <mergeCell ref="B6:H6"/>
    <mergeCell ref="D35:H37"/>
    <mergeCell ref="D17:H17"/>
    <mergeCell ref="D20:H20"/>
    <mergeCell ref="J41:M42"/>
  </mergeCells>
  <pageMargins left="0.7" right="0.7" top="0.75" bottom="0.75" header="0.3" footer="0.3"/>
  <pageSetup orientation="portrait" horizontalDpi="0" verticalDpi="0"/>
  <colBreaks count="1" manualBreakCount="1">
    <brk id="14" max="3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3" name="Check Box 26">
              <controlPr defaultSize="0" autoFill="0" autoLine="0" autoPict="0">
                <anchor moveWithCells="1">
                  <from>
                    <xdr:col>13</xdr:col>
                    <xdr:colOff>165100</xdr:colOff>
                    <xdr:row>6</xdr:row>
                    <xdr:rowOff>0</xdr:rowOff>
                  </from>
                  <to>
                    <xdr:col>15</xdr:col>
                    <xdr:colOff>25400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13</xdr:col>
                    <xdr:colOff>165100</xdr:colOff>
                    <xdr:row>7</xdr:row>
                    <xdr:rowOff>0</xdr:rowOff>
                  </from>
                  <to>
                    <xdr:col>15</xdr:col>
                    <xdr:colOff>25400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13</xdr:col>
                    <xdr:colOff>165100</xdr:colOff>
                    <xdr:row>10</xdr:row>
                    <xdr:rowOff>12700</xdr:rowOff>
                  </from>
                  <to>
                    <xdr:col>15</xdr:col>
                    <xdr:colOff>25400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13</xdr:col>
                    <xdr:colOff>165100</xdr:colOff>
                    <xdr:row>11</xdr:row>
                    <xdr:rowOff>12700</xdr:rowOff>
                  </from>
                  <to>
                    <xdr:col>15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13</xdr:col>
                    <xdr:colOff>165100</xdr:colOff>
                    <xdr:row>12</xdr:row>
                    <xdr:rowOff>0</xdr:rowOff>
                  </from>
                  <to>
                    <xdr:col>15</xdr:col>
                    <xdr:colOff>25400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13</xdr:col>
                    <xdr:colOff>165100</xdr:colOff>
                    <xdr:row>13</xdr:row>
                    <xdr:rowOff>0</xdr:rowOff>
                  </from>
                  <to>
                    <xdr:col>15</xdr:col>
                    <xdr:colOff>25400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13</xdr:col>
                    <xdr:colOff>165100</xdr:colOff>
                    <xdr:row>14</xdr:row>
                    <xdr:rowOff>12700</xdr:rowOff>
                  </from>
                  <to>
                    <xdr:col>15</xdr:col>
                    <xdr:colOff>25400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13</xdr:col>
                    <xdr:colOff>165100</xdr:colOff>
                    <xdr:row>15</xdr:row>
                    <xdr:rowOff>12700</xdr:rowOff>
                  </from>
                  <to>
                    <xdr:col>15</xdr:col>
                    <xdr:colOff>25400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13</xdr:col>
                    <xdr:colOff>165100</xdr:colOff>
                    <xdr:row>16</xdr:row>
                    <xdr:rowOff>12700</xdr:rowOff>
                  </from>
                  <to>
                    <xdr:col>15</xdr:col>
                    <xdr:colOff>25400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13</xdr:col>
                    <xdr:colOff>165100</xdr:colOff>
                    <xdr:row>17</xdr:row>
                    <xdr:rowOff>12700</xdr:rowOff>
                  </from>
                  <to>
                    <xdr:col>15</xdr:col>
                    <xdr:colOff>25400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3" name="Check Box 36">
              <controlPr defaultSize="0" autoFill="0" autoLine="0" autoPict="0">
                <anchor moveWithCells="1">
                  <from>
                    <xdr:col>13</xdr:col>
                    <xdr:colOff>165100</xdr:colOff>
                    <xdr:row>18</xdr:row>
                    <xdr:rowOff>12700</xdr:rowOff>
                  </from>
                  <to>
                    <xdr:col>15</xdr:col>
                    <xdr:colOff>25400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4" name="Check Box 37">
              <controlPr defaultSize="0" autoFill="0" autoLine="0" autoPict="0">
                <anchor moveWithCells="1">
                  <from>
                    <xdr:col>13</xdr:col>
                    <xdr:colOff>165100</xdr:colOff>
                    <xdr:row>19</xdr:row>
                    <xdr:rowOff>0</xdr:rowOff>
                  </from>
                  <to>
                    <xdr:col>15</xdr:col>
                    <xdr:colOff>25400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5" name="Check Box 38">
              <controlPr defaultSize="0" autoFill="0" autoLine="0" autoPict="0">
                <anchor moveWithCells="1">
                  <from>
                    <xdr:col>13</xdr:col>
                    <xdr:colOff>165100</xdr:colOff>
                    <xdr:row>20</xdr:row>
                    <xdr:rowOff>12700</xdr:rowOff>
                  </from>
                  <to>
                    <xdr:col>15</xdr:col>
                    <xdr:colOff>25400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6" name="Check Box 39">
              <controlPr defaultSize="0" autoFill="0" autoLine="0" autoPict="0">
                <anchor moveWithCells="1">
                  <from>
                    <xdr:col>13</xdr:col>
                    <xdr:colOff>165100</xdr:colOff>
                    <xdr:row>21</xdr:row>
                    <xdr:rowOff>12700</xdr:rowOff>
                  </from>
                  <to>
                    <xdr:col>15</xdr:col>
                    <xdr:colOff>25400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7" name="Check Box 40">
              <controlPr defaultSize="0" autoFill="0" autoLine="0" autoPict="0">
                <anchor moveWithCells="1">
                  <from>
                    <xdr:col>1</xdr:col>
                    <xdr:colOff>927100</xdr:colOff>
                    <xdr:row>22</xdr:row>
                    <xdr:rowOff>12700</xdr:rowOff>
                  </from>
                  <to>
                    <xdr:col>2</xdr:col>
                    <xdr:colOff>190500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8" name="Check Box 41">
              <controlPr defaultSize="0" autoFill="0" autoLine="0" autoPict="0">
                <anchor moveWithCells="1">
                  <from>
                    <xdr:col>1</xdr:col>
                    <xdr:colOff>927100</xdr:colOff>
                    <xdr:row>23</xdr:row>
                    <xdr:rowOff>12700</xdr:rowOff>
                  </from>
                  <to>
                    <xdr:col>2</xdr:col>
                    <xdr:colOff>190500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9" name="Check Box 42">
              <controlPr defaultSize="0" autoFill="0" autoLine="0" autoPict="0">
                <anchor moveWithCells="1">
                  <from>
                    <xdr:col>1</xdr:col>
                    <xdr:colOff>927100</xdr:colOff>
                    <xdr:row>24</xdr:row>
                    <xdr:rowOff>12700</xdr:rowOff>
                  </from>
                  <to>
                    <xdr:col>2</xdr:col>
                    <xdr:colOff>190500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0" name="Check Box 43">
              <controlPr defaultSize="0" autoFill="0" autoLine="0" autoPict="0">
                <anchor moveWithCells="1">
                  <from>
                    <xdr:col>1</xdr:col>
                    <xdr:colOff>927100</xdr:colOff>
                    <xdr:row>25</xdr:row>
                    <xdr:rowOff>12700</xdr:rowOff>
                  </from>
                  <to>
                    <xdr:col>2</xdr:col>
                    <xdr:colOff>190500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1" name="Check Box 44">
              <controlPr defaultSize="0" autoFill="0" autoLine="0" autoPict="0">
                <anchor moveWithCells="1">
                  <from>
                    <xdr:col>1</xdr:col>
                    <xdr:colOff>927100</xdr:colOff>
                    <xdr:row>26</xdr:row>
                    <xdr:rowOff>0</xdr:rowOff>
                  </from>
                  <to>
                    <xdr:col>2</xdr:col>
                    <xdr:colOff>190500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2" name="Check Box 45">
              <controlPr defaultSize="0" autoFill="0" autoLine="0" autoPict="0">
                <anchor moveWithCells="1">
                  <from>
                    <xdr:col>1</xdr:col>
                    <xdr:colOff>927100</xdr:colOff>
                    <xdr:row>27</xdr:row>
                    <xdr:rowOff>12700</xdr:rowOff>
                  </from>
                  <to>
                    <xdr:col>2</xdr:col>
                    <xdr:colOff>190500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3" name="Check Box 46">
              <controlPr defaultSize="0" autoFill="0" autoLine="0" autoPict="0">
                <anchor moveWithCells="1">
                  <from>
                    <xdr:col>1</xdr:col>
                    <xdr:colOff>927100</xdr:colOff>
                    <xdr:row>28</xdr:row>
                    <xdr:rowOff>12700</xdr:rowOff>
                  </from>
                  <to>
                    <xdr:col>2</xdr:col>
                    <xdr:colOff>190500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4" name="Check Box 47">
              <controlPr defaultSize="0" autoFill="0" autoLine="0" autoPict="0">
                <anchor moveWithCells="1">
                  <from>
                    <xdr:col>13</xdr:col>
                    <xdr:colOff>165100</xdr:colOff>
                    <xdr:row>22</xdr:row>
                    <xdr:rowOff>12700</xdr:rowOff>
                  </from>
                  <to>
                    <xdr:col>15</xdr:col>
                    <xdr:colOff>25400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5" name="Check Box 48">
              <controlPr defaultSize="0" autoFill="0" autoLine="0" autoPict="0">
                <anchor moveWithCells="1">
                  <from>
                    <xdr:col>3</xdr:col>
                    <xdr:colOff>1168400</xdr:colOff>
                    <xdr:row>6</xdr:row>
                    <xdr:rowOff>0</xdr:rowOff>
                  </from>
                  <to>
                    <xdr:col>5</xdr:col>
                    <xdr:colOff>38100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26" name="Check Box 4">
              <controlPr defaultSize="0" autoFill="0" autoLine="0" autoPict="0">
                <anchor moveWithCells="1">
                  <from>
                    <xdr:col>13</xdr:col>
                    <xdr:colOff>165100</xdr:colOff>
                    <xdr:row>5</xdr:row>
                    <xdr:rowOff>12700</xdr:rowOff>
                  </from>
                  <to>
                    <xdr:col>15</xdr:col>
                    <xdr:colOff>25400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7" name="Check Box 50">
              <controlPr defaultSize="0" autoFill="0" autoLine="0" autoPict="0">
                <anchor moveWithCells="1">
                  <from>
                    <xdr:col>5</xdr:col>
                    <xdr:colOff>1117600</xdr:colOff>
                    <xdr:row>6</xdr:row>
                    <xdr:rowOff>0</xdr:rowOff>
                  </from>
                  <to>
                    <xdr:col>7</xdr:col>
                    <xdr:colOff>38100</xdr:colOff>
                    <xdr:row>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6EDB4-FDEB-AE4A-B3FA-96F39268625A}">
  <dimension ref="A1:O55"/>
  <sheetViews>
    <sheetView showGridLines="0" zoomScale="120" zoomScaleNormal="120" workbookViewId="0">
      <selection activeCell="P13" sqref="P13"/>
    </sheetView>
  </sheetViews>
  <sheetFormatPr baseColWidth="10" defaultRowHeight="16" x14ac:dyDescent="0.2"/>
  <cols>
    <col min="1" max="1" width="18.5" customWidth="1"/>
    <col min="2" max="2" width="2.6640625" style="2" customWidth="1"/>
    <col min="3" max="3" width="15.6640625" customWidth="1"/>
    <col min="4" max="4" width="3" customWidth="1"/>
    <col min="5" max="5" width="13" customWidth="1"/>
    <col min="6" max="6" width="3" customWidth="1"/>
    <col min="7" max="7" width="15" customWidth="1"/>
    <col min="8" max="8" width="3.33203125" customWidth="1"/>
    <col min="9" max="9" width="6.5" customWidth="1"/>
    <col min="10" max="10" width="3.1640625" style="2" customWidth="1"/>
    <col min="11" max="11" width="16.33203125" customWidth="1"/>
    <col min="12" max="12" width="3.33203125" customWidth="1"/>
    <col min="13" max="13" width="8.1640625" customWidth="1"/>
    <col min="14" max="14" width="3.1640625" style="2" customWidth="1"/>
    <col min="15" max="15" width="16.33203125" customWidth="1"/>
  </cols>
  <sheetData>
    <row r="1" spans="1:15" ht="27" x14ac:dyDescent="0.2">
      <c r="A1" s="54" t="s">
        <v>112</v>
      </c>
      <c r="B1" s="54"/>
      <c r="C1" s="54"/>
      <c r="D1" s="54"/>
      <c r="E1" s="54"/>
      <c r="F1" s="54"/>
      <c r="G1" s="54"/>
    </row>
    <row r="2" spans="1:15" ht="24" x14ac:dyDescent="0.3">
      <c r="A2" s="31" t="s">
        <v>0</v>
      </c>
      <c r="B2" s="29"/>
      <c r="C2" s="30"/>
      <c r="D2" s="30"/>
      <c r="E2" s="30"/>
      <c r="F2" s="30"/>
      <c r="G2" s="30"/>
      <c r="I2" s="97" t="s">
        <v>172</v>
      </c>
      <c r="J2" s="97"/>
      <c r="K2" s="97"/>
      <c r="L2" s="97"/>
      <c r="M2" s="97"/>
      <c r="N2" s="97"/>
      <c r="O2" s="97"/>
    </row>
    <row r="4" spans="1:15" x14ac:dyDescent="0.2">
      <c r="A4" s="4"/>
      <c r="B4" s="19" t="s">
        <v>122</v>
      </c>
      <c r="C4" s="99"/>
      <c r="D4" s="100"/>
      <c r="E4" s="100"/>
      <c r="F4" s="100"/>
      <c r="G4" s="101"/>
      <c r="I4" s="155" t="s">
        <v>161</v>
      </c>
      <c r="J4" s="155"/>
      <c r="K4" s="155"/>
      <c r="L4" s="151"/>
      <c r="M4" s="155" t="s">
        <v>162</v>
      </c>
      <c r="N4" s="155"/>
      <c r="O4" s="155"/>
    </row>
    <row r="5" spans="1:15" x14ac:dyDescent="0.2">
      <c r="B5" s="80"/>
      <c r="C5" s="113" t="s">
        <v>111</v>
      </c>
      <c r="D5" s="113"/>
      <c r="E5" s="113"/>
      <c r="F5" s="113"/>
      <c r="G5" s="113"/>
      <c r="J5" s="19" t="s">
        <v>159</v>
      </c>
      <c r="K5" s="149"/>
      <c r="L5" s="152"/>
      <c r="N5" s="19" t="s">
        <v>159</v>
      </c>
      <c r="O5" s="149"/>
    </row>
    <row r="6" spans="1:15" x14ac:dyDescent="0.2">
      <c r="B6" s="80"/>
      <c r="C6" s="121"/>
      <c r="D6" s="121"/>
      <c r="E6" s="121"/>
      <c r="F6" s="121"/>
      <c r="G6" s="121"/>
      <c r="J6" s="19" t="s">
        <v>160</v>
      </c>
      <c r="K6" s="150"/>
      <c r="L6" s="153"/>
      <c r="N6" s="19" t="s">
        <v>160</v>
      </c>
      <c r="O6" s="150"/>
    </row>
    <row r="7" spans="1:15" x14ac:dyDescent="0.2">
      <c r="A7" s="145" t="s">
        <v>123</v>
      </c>
      <c r="B7" s="145"/>
      <c r="C7" s="145"/>
      <c r="D7" s="145"/>
      <c r="E7" s="145"/>
      <c r="F7" s="145"/>
      <c r="G7" s="145"/>
    </row>
    <row r="8" spans="1:15" x14ac:dyDescent="0.2">
      <c r="A8" s="122"/>
      <c r="B8" s="123"/>
      <c r="C8" s="124"/>
      <c r="D8" s="124"/>
      <c r="E8" s="124"/>
      <c r="F8" s="124"/>
      <c r="G8" s="124"/>
      <c r="I8" s="154" t="s">
        <v>163</v>
      </c>
    </row>
    <row r="9" spans="1:15" x14ac:dyDescent="0.2">
      <c r="A9" s="122"/>
      <c r="B9" s="123" t="s">
        <v>115</v>
      </c>
      <c r="C9" s="125">
        <f>'Event Planning'!D9</f>
        <v>0</v>
      </c>
      <c r="D9" s="126"/>
      <c r="E9" s="124"/>
      <c r="F9" s="124"/>
      <c r="G9" s="124"/>
      <c r="K9" t="s">
        <v>70</v>
      </c>
      <c r="L9" s="2"/>
      <c r="M9" t="s">
        <v>71</v>
      </c>
    </row>
    <row r="10" spans="1:15" x14ac:dyDescent="0.2">
      <c r="A10" s="122"/>
      <c r="B10" s="123"/>
      <c r="C10" s="124"/>
      <c r="D10" s="124"/>
      <c r="E10" s="124"/>
      <c r="F10" s="124"/>
      <c r="G10" s="124"/>
      <c r="J10" s="75" t="s">
        <v>164</v>
      </c>
    </row>
    <row r="11" spans="1:15" x14ac:dyDescent="0.2">
      <c r="A11" s="122"/>
      <c r="B11" s="123" t="s">
        <v>114</v>
      </c>
      <c r="C11" s="127">
        <f>'Event Planning'!D11</f>
        <v>0</v>
      </c>
      <c r="D11" s="124"/>
      <c r="E11" s="124"/>
      <c r="F11" s="123" t="s">
        <v>113</v>
      </c>
      <c r="G11" s="127">
        <f>'Event Planning'!H11</f>
        <v>0</v>
      </c>
      <c r="J11" s="156"/>
      <c r="K11" s="79"/>
    </row>
    <row r="12" spans="1:15" x14ac:dyDescent="0.2">
      <c r="A12" s="122"/>
      <c r="B12" s="123"/>
      <c r="C12" s="124"/>
      <c r="D12" s="124"/>
      <c r="E12" s="124"/>
      <c r="F12" s="124"/>
      <c r="G12" s="124"/>
    </row>
    <row r="13" spans="1:15" x14ac:dyDescent="0.2">
      <c r="A13" s="122"/>
      <c r="B13" s="123" t="s">
        <v>116</v>
      </c>
      <c r="C13" s="128">
        <f>G11-C11</f>
        <v>0</v>
      </c>
      <c r="D13" s="144" t="s">
        <v>121</v>
      </c>
      <c r="E13" s="144"/>
      <c r="F13" s="144"/>
      <c r="G13" s="124"/>
      <c r="I13" s="154" t="s">
        <v>165</v>
      </c>
    </row>
    <row r="14" spans="1:15" x14ac:dyDescent="0.2">
      <c r="A14" s="122"/>
      <c r="B14" s="123"/>
      <c r="C14" s="124"/>
      <c r="D14" s="124"/>
      <c r="E14" s="124"/>
      <c r="F14" s="124"/>
      <c r="G14" s="124"/>
      <c r="K14" t="s">
        <v>70</v>
      </c>
      <c r="L14" s="2"/>
      <c r="M14" t="s">
        <v>71</v>
      </c>
    </row>
    <row r="15" spans="1:15" x14ac:dyDescent="0.2">
      <c r="A15" s="122"/>
      <c r="B15" s="123" t="s">
        <v>117</v>
      </c>
      <c r="C15" s="129">
        <f>'Event Planning'!D13</f>
        <v>0</v>
      </c>
      <c r="D15" s="130"/>
      <c r="E15" s="130"/>
      <c r="F15" s="130"/>
      <c r="G15" s="131"/>
    </row>
    <row r="16" spans="1:15" x14ac:dyDescent="0.2">
      <c r="A16" s="122"/>
      <c r="B16" s="123"/>
      <c r="C16" s="124"/>
      <c r="D16" s="124"/>
      <c r="E16" s="124"/>
      <c r="F16" s="124"/>
      <c r="G16" s="124"/>
      <c r="I16" s="154" t="s">
        <v>166</v>
      </c>
    </row>
    <row r="17" spans="1:15" x14ac:dyDescent="0.2">
      <c r="A17" s="124"/>
      <c r="B17" s="123" t="s">
        <v>118</v>
      </c>
      <c r="C17" s="132">
        <f>'Event Planning'!D31</f>
        <v>0</v>
      </c>
      <c r="D17" s="133"/>
      <c r="E17" s="133"/>
      <c r="F17" s="123" t="s">
        <v>119</v>
      </c>
      <c r="G17" s="132">
        <f>'Event Planning'!H31</f>
        <v>0</v>
      </c>
      <c r="K17" t="s">
        <v>70</v>
      </c>
      <c r="L17" s="2"/>
      <c r="M17" t="s">
        <v>71</v>
      </c>
    </row>
    <row r="18" spans="1:15" x14ac:dyDescent="0.2">
      <c r="A18" s="124"/>
      <c r="B18" s="134"/>
      <c r="C18" s="124"/>
      <c r="D18" s="124"/>
      <c r="E18" s="124"/>
      <c r="F18" s="124"/>
      <c r="G18" s="124"/>
    </row>
    <row r="19" spans="1:15" x14ac:dyDescent="0.2">
      <c r="A19" s="124"/>
      <c r="B19" s="123" t="s">
        <v>120</v>
      </c>
      <c r="C19" s="135">
        <f>'Event Planning'!D35</f>
        <v>0</v>
      </c>
      <c r="D19" s="136"/>
      <c r="E19" s="136"/>
      <c r="F19" s="136"/>
      <c r="G19" s="137"/>
      <c r="I19" s="4" t="s">
        <v>167</v>
      </c>
    </row>
    <row r="20" spans="1:15" x14ac:dyDescent="0.2">
      <c r="A20" s="124"/>
      <c r="B20" s="134"/>
      <c r="C20" s="138"/>
      <c r="D20" s="139"/>
      <c r="E20" s="139"/>
      <c r="F20" s="139"/>
      <c r="G20" s="140"/>
      <c r="J20" s="2" t="s">
        <v>168</v>
      </c>
      <c r="K20" s="1"/>
      <c r="N20" s="2" t="s">
        <v>169</v>
      </c>
      <c r="O20" s="1"/>
    </row>
    <row r="21" spans="1:15" x14ac:dyDescent="0.2">
      <c r="A21" s="124"/>
      <c r="B21" s="134"/>
      <c r="C21" s="141"/>
      <c r="D21" s="142"/>
      <c r="E21" s="142"/>
      <c r="F21" s="142"/>
      <c r="G21" s="143"/>
    </row>
    <row r="22" spans="1:15" x14ac:dyDescent="0.2">
      <c r="A22" s="124"/>
      <c r="B22" s="134"/>
      <c r="C22" s="124"/>
      <c r="D22" s="124"/>
      <c r="E22" s="124"/>
      <c r="F22" s="124"/>
      <c r="G22" s="124"/>
      <c r="I22" s="4" t="s">
        <v>170</v>
      </c>
    </row>
    <row r="23" spans="1:15" x14ac:dyDescent="0.2">
      <c r="I23" s="157"/>
      <c r="J23" s="158"/>
      <c r="K23" s="158"/>
      <c r="L23" s="158"/>
      <c r="M23" s="158"/>
      <c r="N23" s="158"/>
      <c r="O23" s="159"/>
    </row>
    <row r="24" spans="1:15" x14ac:dyDescent="0.2">
      <c r="B24" s="19" t="s">
        <v>131</v>
      </c>
      <c r="C24" s="3" t="s">
        <v>124</v>
      </c>
      <c r="D24" s="3"/>
      <c r="I24" s="160"/>
      <c r="J24" s="161"/>
      <c r="K24" s="161"/>
      <c r="L24" s="161"/>
      <c r="M24" s="161"/>
      <c r="N24" s="161"/>
      <c r="O24" s="162"/>
    </row>
    <row r="25" spans="1:15" x14ac:dyDescent="0.2">
      <c r="C25" t="s">
        <v>125</v>
      </c>
      <c r="I25" s="163"/>
      <c r="J25" s="164"/>
      <c r="K25" s="164"/>
      <c r="L25" s="164"/>
      <c r="M25" s="164"/>
      <c r="N25" s="164"/>
      <c r="O25" s="165"/>
    </row>
    <row r="26" spans="1:15" x14ac:dyDescent="0.2">
      <c r="C26" t="s">
        <v>126</v>
      </c>
    </row>
    <row r="27" spans="1:15" x14ac:dyDescent="0.2">
      <c r="C27" t="s">
        <v>127</v>
      </c>
      <c r="I27" s="4" t="s">
        <v>171</v>
      </c>
    </row>
    <row r="28" spans="1:15" x14ac:dyDescent="0.2">
      <c r="C28" t="s">
        <v>128</v>
      </c>
      <c r="I28" s="157"/>
      <c r="J28" s="158"/>
      <c r="K28" s="158"/>
      <c r="L28" s="158"/>
      <c r="M28" s="158"/>
      <c r="N28" s="158"/>
      <c r="O28" s="159"/>
    </row>
    <row r="29" spans="1:15" x14ac:dyDescent="0.2">
      <c r="C29" t="s">
        <v>129</v>
      </c>
      <c r="I29" s="160"/>
      <c r="J29" s="161"/>
      <c r="K29" s="161"/>
      <c r="L29" s="161"/>
      <c r="M29" s="161"/>
      <c r="N29" s="161"/>
      <c r="O29" s="162"/>
    </row>
    <row r="30" spans="1:15" x14ac:dyDescent="0.2">
      <c r="C30" t="s">
        <v>130</v>
      </c>
      <c r="E30" s="82"/>
      <c r="F30" s="83"/>
      <c r="G30" s="84"/>
      <c r="I30" s="163"/>
      <c r="J30" s="164"/>
      <c r="K30" s="164"/>
      <c r="L30" s="164"/>
      <c r="M30" s="164"/>
      <c r="N30" s="164"/>
      <c r="O30" s="165"/>
    </row>
    <row r="31" spans="1:15" x14ac:dyDescent="0.2">
      <c r="E31" s="148"/>
      <c r="F31" s="148"/>
      <c r="G31" s="148"/>
    </row>
    <row r="32" spans="1:15" x14ac:dyDescent="0.2">
      <c r="B32" s="19" t="s">
        <v>158</v>
      </c>
      <c r="C32" s="1"/>
      <c r="E32" s="148"/>
      <c r="F32" s="148"/>
      <c r="G32" s="148"/>
      <c r="I32" s="4" t="s">
        <v>173</v>
      </c>
    </row>
    <row r="33" spans="2:11" x14ac:dyDescent="0.2">
      <c r="K33" t="s">
        <v>174</v>
      </c>
    </row>
    <row r="34" spans="2:11" x14ac:dyDescent="0.2">
      <c r="B34" s="19" t="s">
        <v>142</v>
      </c>
      <c r="C34" s="3" t="s">
        <v>143</v>
      </c>
      <c r="D34" s="3"/>
      <c r="K34" t="s">
        <v>175</v>
      </c>
    </row>
    <row r="35" spans="2:11" x14ac:dyDescent="0.2">
      <c r="C35" t="s">
        <v>132</v>
      </c>
      <c r="D35" s="2"/>
      <c r="E35" t="s">
        <v>137</v>
      </c>
      <c r="K35" t="s">
        <v>176</v>
      </c>
    </row>
    <row r="36" spans="2:11" x14ac:dyDescent="0.2">
      <c r="C36" t="s">
        <v>133</v>
      </c>
      <c r="D36" s="2"/>
      <c r="E36" t="s">
        <v>138</v>
      </c>
      <c r="K36" t="s">
        <v>177</v>
      </c>
    </row>
    <row r="37" spans="2:11" x14ac:dyDescent="0.2">
      <c r="C37" t="s">
        <v>134</v>
      </c>
      <c r="D37" s="2"/>
      <c r="E37" t="s">
        <v>139</v>
      </c>
    </row>
    <row r="38" spans="2:11" x14ac:dyDescent="0.2">
      <c r="C38" t="s">
        <v>135</v>
      </c>
      <c r="D38" s="2"/>
      <c r="E38" t="s">
        <v>140</v>
      </c>
    </row>
    <row r="39" spans="2:11" x14ac:dyDescent="0.2">
      <c r="C39" t="s">
        <v>136</v>
      </c>
      <c r="D39" s="2"/>
      <c r="E39" t="s">
        <v>141</v>
      </c>
    </row>
    <row r="41" spans="2:11" x14ac:dyDescent="0.2">
      <c r="B41" s="19" t="s">
        <v>144</v>
      </c>
      <c r="C41" s="3" t="s">
        <v>148</v>
      </c>
      <c r="D41" s="3"/>
    </row>
    <row r="42" spans="2:11" x14ac:dyDescent="0.2">
      <c r="C42" t="s">
        <v>145</v>
      </c>
    </row>
    <row r="43" spans="2:11" x14ac:dyDescent="0.2">
      <c r="C43" t="s">
        <v>146</v>
      </c>
    </row>
    <row r="44" spans="2:11" x14ac:dyDescent="0.2">
      <c r="C44" t="s">
        <v>147</v>
      </c>
    </row>
    <row r="46" spans="2:11" x14ac:dyDescent="0.2">
      <c r="B46" s="19" t="s">
        <v>150</v>
      </c>
      <c r="C46" s="146" t="s">
        <v>149</v>
      </c>
      <c r="D46" s="3"/>
    </row>
    <row r="47" spans="2:11" x14ac:dyDescent="0.2">
      <c r="C47" t="s">
        <v>70</v>
      </c>
      <c r="D47" s="2"/>
      <c r="E47" t="s">
        <v>71</v>
      </c>
    </row>
    <row r="49" spans="2:3" x14ac:dyDescent="0.2">
      <c r="B49" s="147" t="s">
        <v>152</v>
      </c>
    </row>
    <row r="50" spans="2:3" x14ac:dyDescent="0.2">
      <c r="B50" s="2" t="s">
        <v>151</v>
      </c>
      <c r="C50" s="1"/>
    </row>
    <row r="51" spans="2:3" x14ac:dyDescent="0.2">
      <c r="B51" s="2" t="s">
        <v>153</v>
      </c>
      <c r="C51" s="1"/>
    </row>
    <row r="52" spans="2:3" x14ac:dyDescent="0.2">
      <c r="B52" s="2" t="s">
        <v>154</v>
      </c>
      <c r="C52" s="1"/>
    </row>
    <row r="53" spans="2:3" x14ac:dyDescent="0.2">
      <c r="B53" s="2" t="s">
        <v>155</v>
      </c>
      <c r="C53" s="1"/>
    </row>
    <row r="54" spans="2:3" x14ac:dyDescent="0.2">
      <c r="B54" s="2" t="s">
        <v>156</v>
      </c>
      <c r="C54" s="1"/>
    </row>
    <row r="55" spans="2:3" x14ac:dyDescent="0.2">
      <c r="B55" s="2" t="s">
        <v>157</v>
      </c>
      <c r="C55" s="1"/>
    </row>
  </sheetData>
  <mergeCells count="11">
    <mergeCell ref="I2:O2"/>
    <mergeCell ref="E30:G30"/>
    <mergeCell ref="I4:K4"/>
    <mergeCell ref="M4:O4"/>
    <mergeCell ref="I23:O25"/>
    <mergeCell ref="I28:O30"/>
    <mergeCell ref="C19:G21"/>
    <mergeCell ref="C5:G5"/>
    <mergeCell ref="C4:G4"/>
    <mergeCell ref="C15:G15"/>
    <mergeCell ref="A7:G7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0</xdr:col>
                    <xdr:colOff>1346200</xdr:colOff>
                    <xdr:row>24</xdr:row>
                    <xdr:rowOff>12700</xdr:rowOff>
                  </from>
                  <to>
                    <xdr:col>2</xdr:col>
                    <xdr:colOff>12700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0</xdr:col>
                    <xdr:colOff>1346200</xdr:colOff>
                    <xdr:row>25</xdr:row>
                    <xdr:rowOff>12700</xdr:rowOff>
                  </from>
                  <to>
                    <xdr:col>2</xdr:col>
                    <xdr:colOff>12700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0</xdr:col>
                    <xdr:colOff>1346200</xdr:colOff>
                    <xdr:row>26</xdr:row>
                    <xdr:rowOff>12700</xdr:rowOff>
                  </from>
                  <to>
                    <xdr:col>2</xdr:col>
                    <xdr:colOff>12700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0</xdr:col>
                    <xdr:colOff>1346200</xdr:colOff>
                    <xdr:row>27</xdr:row>
                    <xdr:rowOff>12700</xdr:rowOff>
                  </from>
                  <to>
                    <xdr:col>2</xdr:col>
                    <xdr:colOff>12700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0</xdr:col>
                    <xdr:colOff>1346200</xdr:colOff>
                    <xdr:row>28</xdr:row>
                    <xdr:rowOff>0</xdr:rowOff>
                  </from>
                  <to>
                    <xdr:col>2</xdr:col>
                    <xdr:colOff>12700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0</xdr:col>
                    <xdr:colOff>1346200</xdr:colOff>
                    <xdr:row>29</xdr:row>
                    <xdr:rowOff>12700</xdr:rowOff>
                  </from>
                  <to>
                    <xdr:col>2</xdr:col>
                    <xdr:colOff>12700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0</xdr:col>
                    <xdr:colOff>1346200</xdr:colOff>
                    <xdr:row>34</xdr:row>
                    <xdr:rowOff>12700</xdr:rowOff>
                  </from>
                  <to>
                    <xdr:col>2</xdr:col>
                    <xdr:colOff>12700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0</xdr:col>
                    <xdr:colOff>1346200</xdr:colOff>
                    <xdr:row>35</xdr:row>
                    <xdr:rowOff>12700</xdr:rowOff>
                  </from>
                  <to>
                    <xdr:col>2</xdr:col>
                    <xdr:colOff>12700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0</xdr:col>
                    <xdr:colOff>1346200</xdr:colOff>
                    <xdr:row>36</xdr:row>
                    <xdr:rowOff>12700</xdr:rowOff>
                  </from>
                  <to>
                    <xdr:col>2</xdr:col>
                    <xdr:colOff>12700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0</xdr:col>
                    <xdr:colOff>1346200</xdr:colOff>
                    <xdr:row>37</xdr:row>
                    <xdr:rowOff>12700</xdr:rowOff>
                  </from>
                  <to>
                    <xdr:col>2</xdr:col>
                    <xdr:colOff>12700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3">
              <controlPr defaultSize="0" autoFill="0" autoLine="0" autoPict="0">
                <anchor moveWithCells="1">
                  <from>
                    <xdr:col>0</xdr:col>
                    <xdr:colOff>1346200</xdr:colOff>
                    <xdr:row>38</xdr:row>
                    <xdr:rowOff>12700</xdr:rowOff>
                  </from>
                  <to>
                    <xdr:col>2</xdr:col>
                    <xdr:colOff>12700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4" name="Check Box 15">
              <controlPr defaultSize="0" autoFill="0" autoLine="0" autoPict="0">
                <anchor moveWithCells="1">
                  <from>
                    <xdr:col>2</xdr:col>
                    <xdr:colOff>1346200</xdr:colOff>
                    <xdr:row>34</xdr:row>
                    <xdr:rowOff>12700</xdr:rowOff>
                  </from>
                  <to>
                    <xdr:col>4</xdr:col>
                    <xdr:colOff>50800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5" name="Check Box 16">
              <controlPr defaultSize="0" autoFill="0" autoLine="0" autoPict="0">
                <anchor moveWithCells="1">
                  <from>
                    <xdr:col>2</xdr:col>
                    <xdr:colOff>1346200</xdr:colOff>
                    <xdr:row>35</xdr:row>
                    <xdr:rowOff>12700</xdr:rowOff>
                  </from>
                  <to>
                    <xdr:col>4</xdr:col>
                    <xdr:colOff>50800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6" name="Check Box 17">
              <controlPr defaultSize="0" autoFill="0" autoLine="0" autoPict="0">
                <anchor moveWithCells="1">
                  <from>
                    <xdr:col>2</xdr:col>
                    <xdr:colOff>1346200</xdr:colOff>
                    <xdr:row>36</xdr:row>
                    <xdr:rowOff>12700</xdr:rowOff>
                  </from>
                  <to>
                    <xdr:col>4</xdr:col>
                    <xdr:colOff>50800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7" name="Check Box 18">
              <controlPr defaultSize="0" autoFill="0" autoLine="0" autoPict="0">
                <anchor moveWithCells="1">
                  <from>
                    <xdr:col>2</xdr:col>
                    <xdr:colOff>1346200</xdr:colOff>
                    <xdr:row>37</xdr:row>
                    <xdr:rowOff>12700</xdr:rowOff>
                  </from>
                  <to>
                    <xdr:col>4</xdr:col>
                    <xdr:colOff>50800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8" name="Check Box 19">
              <controlPr defaultSize="0" autoFill="0" autoLine="0" autoPict="0">
                <anchor moveWithCells="1">
                  <from>
                    <xdr:col>2</xdr:col>
                    <xdr:colOff>1346200</xdr:colOff>
                    <xdr:row>38</xdr:row>
                    <xdr:rowOff>12700</xdr:rowOff>
                  </from>
                  <to>
                    <xdr:col>4</xdr:col>
                    <xdr:colOff>50800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9" name="Check Box 21">
              <controlPr defaultSize="0" autoFill="0" autoLine="0" autoPict="0">
                <anchor moveWithCells="1">
                  <from>
                    <xdr:col>0</xdr:col>
                    <xdr:colOff>1346200</xdr:colOff>
                    <xdr:row>41</xdr:row>
                    <xdr:rowOff>12700</xdr:rowOff>
                  </from>
                  <to>
                    <xdr:col>2</xdr:col>
                    <xdr:colOff>12700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0" name="Check Box 22">
              <controlPr defaultSize="0" autoFill="0" autoLine="0" autoPict="0">
                <anchor moveWithCells="1">
                  <from>
                    <xdr:col>0</xdr:col>
                    <xdr:colOff>1346200</xdr:colOff>
                    <xdr:row>42</xdr:row>
                    <xdr:rowOff>12700</xdr:rowOff>
                  </from>
                  <to>
                    <xdr:col>2</xdr:col>
                    <xdr:colOff>12700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1" name="Check Box 23">
              <controlPr defaultSize="0" autoFill="0" autoLine="0" autoPict="0">
                <anchor moveWithCells="1">
                  <from>
                    <xdr:col>0</xdr:col>
                    <xdr:colOff>1346200</xdr:colOff>
                    <xdr:row>43</xdr:row>
                    <xdr:rowOff>12700</xdr:rowOff>
                  </from>
                  <to>
                    <xdr:col>2</xdr:col>
                    <xdr:colOff>12700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2" name="Check Box 24">
              <controlPr defaultSize="0" autoFill="0" autoLine="0" autoPict="0">
                <anchor moveWithCells="1">
                  <from>
                    <xdr:col>0</xdr:col>
                    <xdr:colOff>1346200</xdr:colOff>
                    <xdr:row>46</xdr:row>
                    <xdr:rowOff>12700</xdr:rowOff>
                  </from>
                  <to>
                    <xdr:col>2</xdr:col>
                    <xdr:colOff>12700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3" name="Check Box 25">
              <controlPr defaultSize="0" autoFill="0" autoLine="0" autoPict="0">
                <anchor moveWithCells="1">
                  <from>
                    <xdr:col>2</xdr:col>
                    <xdr:colOff>1346200</xdr:colOff>
                    <xdr:row>46</xdr:row>
                    <xdr:rowOff>12700</xdr:rowOff>
                  </from>
                  <to>
                    <xdr:col>4</xdr:col>
                    <xdr:colOff>38100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4" name="Check Box 26">
              <controlPr defaultSize="0" autoFill="0" autoLine="0" autoPict="0">
                <anchor moveWithCells="1">
                  <from>
                    <xdr:col>8</xdr:col>
                    <xdr:colOff>1346200</xdr:colOff>
                    <xdr:row>8</xdr:row>
                    <xdr:rowOff>12700</xdr:rowOff>
                  </from>
                  <to>
                    <xdr:col>10</xdr:col>
                    <xdr:colOff>25400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5" name="Check Box 27">
              <controlPr defaultSize="0" autoFill="0" autoLine="0" autoPict="0">
                <anchor moveWithCells="1">
                  <from>
                    <xdr:col>10</xdr:col>
                    <xdr:colOff>1346200</xdr:colOff>
                    <xdr:row>8</xdr:row>
                    <xdr:rowOff>12700</xdr:rowOff>
                  </from>
                  <to>
                    <xdr:col>12</xdr:col>
                    <xdr:colOff>12700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6" name="Check Box 28">
              <controlPr defaultSize="0" autoFill="0" autoLine="0" autoPict="0">
                <anchor moveWithCells="1">
                  <from>
                    <xdr:col>8</xdr:col>
                    <xdr:colOff>1346200</xdr:colOff>
                    <xdr:row>13</xdr:row>
                    <xdr:rowOff>12700</xdr:rowOff>
                  </from>
                  <to>
                    <xdr:col>10</xdr:col>
                    <xdr:colOff>25400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7" name="Check Box 29">
              <controlPr defaultSize="0" autoFill="0" autoLine="0" autoPict="0">
                <anchor moveWithCells="1">
                  <from>
                    <xdr:col>10</xdr:col>
                    <xdr:colOff>1346200</xdr:colOff>
                    <xdr:row>13</xdr:row>
                    <xdr:rowOff>12700</xdr:rowOff>
                  </from>
                  <to>
                    <xdr:col>12</xdr:col>
                    <xdr:colOff>12700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8" name="Check Box 30">
              <controlPr defaultSize="0" autoFill="0" autoLine="0" autoPict="0">
                <anchor moveWithCells="1">
                  <from>
                    <xdr:col>8</xdr:col>
                    <xdr:colOff>1346200</xdr:colOff>
                    <xdr:row>16</xdr:row>
                    <xdr:rowOff>12700</xdr:rowOff>
                  </from>
                  <to>
                    <xdr:col>10</xdr:col>
                    <xdr:colOff>25400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9" name="Check Box 31">
              <controlPr defaultSize="0" autoFill="0" autoLine="0" autoPict="0">
                <anchor moveWithCells="1">
                  <from>
                    <xdr:col>10</xdr:col>
                    <xdr:colOff>1346200</xdr:colOff>
                    <xdr:row>16</xdr:row>
                    <xdr:rowOff>12700</xdr:rowOff>
                  </from>
                  <to>
                    <xdr:col>12</xdr:col>
                    <xdr:colOff>12700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0" name="Check Box 32">
              <controlPr defaultSize="0" autoFill="0" autoLine="0" autoPict="0">
                <anchor moveWithCells="1">
                  <from>
                    <xdr:col>8</xdr:col>
                    <xdr:colOff>1346200</xdr:colOff>
                    <xdr:row>32</xdr:row>
                    <xdr:rowOff>12700</xdr:rowOff>
                  </from>
                  <to>
                    <xdr:col>10</xdr:col>
                    <xdr:colOff>25400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1" name="Check Box 33">
              <controlPr defaultSize="0" autoFill="0" autoLine="0" autoPict="0">
                <anchor moveWithCells="1">
                  <from>
                    <xdr:col>8</xdr:col>
                    <xdr:colOff>1346200</xdr:colOff>
                    <xdr:row>33</xdr:row>
                    <xdr:rowOff>12700</xdr:rowOff>
                  </from>
                  <to>
                    <xdr:col>10</xdr:col>
                    <xdr:colOff>38100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2" name="Check Box 34">
              <controlPr defaultSize="0" autoFill="0" autoLine="0" autoPict="0">
                <anchor moveWithCells="1">
                  <from>
                    <xdr:col>8</xdr:col>
                    <xdr:colOff>1346200</xdr:colOff>
                    <xdr:row>34</xdr:row>
                    <xdr:rowOff>12700</xdr:rowOff>
                  </from>
                  <to>
                    <xdr:col>10</xdr:col>
                    <xdr:colOff>38100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3" name="Check Box 35">
              <controlPr defaultSize="0" autoFill="0" autoLine="0" autoPict="0">
                <anchor moveWithCells="1">
                  <from>
                    <xdr:col>8</xdr:col>
                    <xdr:colOff>1346200</xdr:colOff>
                    <xdr:row>35</xdr:row>
                    <xdr:rowOff>12700</xdr:rowOff>
                  </from>
                  <to>
                    <xdr:col>10</xdr:col>
                    <xdr:colOff>38100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78881-14B1-C94F-90D9-BC5DDFFCEEAD}">
  <dimension ref="B1:E25"/>
  <sheetViews>
    <sheetView showGridLines="0" zoomScale="130" zoomScaleNormal="130" workbookViewId="0">
      <selection activeCell="G10" sqref="G10"/>
    </sheetView>
  </sheetViews>
  <sheetFormatPr baseColWidth="10" defaultColWidth="11" defaultRowHeight="16" x14ac:dyDescent="0.2"/>
  <cols>
    <col min="1" max="1" width="2" customWidth="1"/>
    <col min="2" max="2" width="54.5" customWidth="1"/>
    <col min="3" max="3" width="15" customWidth="1"/>
    <col min="4" max="4" width="3.33203125" customWidth="1"/>
    <col min="5" max="5" width="67.6640625" customWidth="1"/>
  </cols>
  <sheetData>
    <row r="1" spans="2:5" ht="24" x14ac:dyDescent="0.3">
      <c r="B1" s="120" t="s">
        <v>33</v>
      </c>
      <c r="C1" s="120"/>
      <c r="E1" s="39" t="s">
        <v>43</v>
      </c>
    </row>
    <row r="3" spans="2:5" x14ac:dyDescent="0.2">
      <c r="B3" s="4" t="s">
        <v>34</v>
      </c>
      <c r="E3" s="20" t="s">
        <v>44</v>
      </c>
    </row>
    <row r="4" spans="2:5" ht="20" customHeight="1" x14ac:dyDescent="0.2">
      <c r="B4" s="14" t="s">
        <v>35</v>
      </c>
      <c r="C4" s="15" t="s">
        <v>10</v>
      </c>
      <c r="E4" s="114"/>
    </row>
    <row r="5" spans="2:5" x14ac:dyDescent="0.2">
      <c r="B5" s="10" t="s">
        <v>36</v>
      </c>
      <c r="C5" s="11">
        <v>0</v>
      </c>
      <c r="E5" s="115"/>
    </row>
    <row r="6" spans="2:5" x14ac:dyDescent="0.2">
      <c r="B6" s="10" t="s">
        <v>37</v>
      </c>
      <c r="C6" s="11">
        <v>0</v>
      </c>
      <c r="E6" s="115"/>
    </row>
    <row r="7" spans="2:5" x14ac:dyDescent="0.2">
      <c r="B7" s="10" t="s">
        <v>38</v>
      </c>
      <c r="C7" s="11">
        <v>0</v>
      </c>
      <c r="E7" s="116"/>
    </row>
    <row r="8" spans="2:5" x14ac:dyDescent="0.2">
      <c r="B8" s="16" t="s">
        <v>39</v>
      </c>
      <c r="C8" s="17">
        <f>SUM(C5:C7)</f>
        <v>0</v>
      </c>
    </row>
    <row r="9" spans="2:5" x14ac:dyDescent="0.2">
      <c r="B9" s="19"/>
      <c r="C9" s="4"/>
      <c r="E9" s="20" t="s">
        <v>45</v>
      </c>
    </row>
    <row r="10" spans="2:5" x14ac:dyDescent="0.2">
      <c r="E10" s="117"/>
    </row>
    <row r="11" spans="2:5" x14ac:dyDescent="0.2">
      <c r="B11" s="4" t="s">
        <v>40</v>
      </c>
      <c r="E11" s="118"/>
    </row>
    <row r="12" spans="2:5" ht="20" customHeight="1" x14ac:dyDescent="0.2">
      <c r="B12" s="12"/>
      <c r="C12" s="13" t="s">
        <v>10</v>
      </c>
      <c r="E12" s="118"/>
    </row>
    <row r="13" spans="2:5" x14ac:dyDescent="0.2">
      <c r="B13" s="7" t="s">
        <v>41</v>
      </c>
      <c r="C13" s="8">
        <v>0</v>
      </c>
      <c r="E13" s="119"/>
    </row>
    <row r="14" spans="2:5" x14ac:dyDescent="0.2">
      <c r="B14" s="6" t="s">
        <v>42</v>
      </c>
      <c r="C14" s="9">
        <v>0</v>
      </c>
    </row>
    <row r="15" spans="2:5" x14ac:dyDescent="0.2">
      <c r="B15" s="18" t="s">
        <v>32</v>
      </c>
      <c r="C15" s="21">
        <f>C13-C14</f>
        <v>0</v>
      </c>
      <c r="E15" s="20" t="s">
        <v>46</v>
      </c>
    </row>
    <row r="16" spans="2:5" x14ac:dyDescent="0.2">
      <c r="E16" s="114"/>
    </row>
    <row r="17" spans="2:5" x14ac:dyDescent="0.2">
      <c r="E17" s="115"/>
    </row>
    <row r="18" spans="2:5" x14ac:dyDescent="0.2">
      <c r="B18" s="4" t="s">
        <v>48</v>
      </c>
      <c r="E18" s="115"/>
    </row>
    <row r="19" spans="2:5" ht="20" customHeight="1" x14ac:dyDescent="0.2">
      <c r="B19" s="23"/>
      <c r="C19" s="24" t="s">
        <v>10</v>
      </c>
      <c r="E19" s="116"/>
    </row>
    <row r="20" spans="2:5" x14ac:dyDescent="0.2">
      <c r="B20" s="25" t="s">
        <v>49</v>
      </c>
      <c r="C20" s="26">
        <v>0</v>
      </c>
    </row>
    <row r="21" spans="2:5" x14ac:dyDescent="0.2">
      <c r="B21" s="27" t="s">
        <v>50</v>
      </c>
      <c r="C21" s="28">
        <f>C20</f>
        <v>0</v>
      </c>
      <c r="E21" s="20" t="s">
        <v>47</v>
      </c>
    </row>
    <row r="22" spans="2:5" x14ac:dyDescent="0.2">
      <c r="B22" s="19"/>
      <c r="C22" s="22"/>
      <c r="E22" s="114"/>
    </row>
    <row r="23" spans="2:5" x14ac:dyDescent="0.2">
      <c r="B23" s="19"/>
      <c r="C23" s="22"/>
      <c r="E23" s="115"/>
    </row>
    <row r="24" spans="2:5" x14ac:dyDescent="0.2">
      <c r="E24" s="115"/>
    </row>
    <row r="25" spans="2:5" x14ac:dyDescent="0.2">
      <c r="E25" s="116"/>
    </row>
  </sheetData>
  <mergeCells count="5">
    <mergeCell ref="E4:E7"/>
    <mergeCell ref="E10:E13"/>
    <mergeCell ref="E16:E19"/>
    <mergeCell ref="E22:E25"/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Event Planning</vt:lpstr>
      <vt:lpstr>WAC+ Information</vt:lpstr>
      <vt:lpstr>Event Evaluation</vt:lpstr>
      <vt:lpstr>'Event Planning'!Print_Area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Wisconsin Athletic Club</dc:creator>
  <cp:keywords/>
  <dc:description/>
  <cp:lastModifiedBy>Wisconsin Athletic Club</cp:lastModifiedBy>
  <cp:revision/>
  <dcterms:created xsi:type="dcterms:W3CDTF">2024-10-31T16:55:02Z</dcterms:created>
  <dcterms:modified xsi:type="dcterms:W3CDTF">2026-03-09T19:09:17Z</dcterms:modified>
  <cp:category/>
  <cp:contentStatus/>
</cp:coreProperties>
</file>